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firstSheet="3" activeTab="10"/>
  </bookViews>
  <sheets>
    <sheet name="ДНЗ 5" sheetId="11" r:id="rId1"/>
    <sheet name="ДНЗ 6" sheetId="10" r:id="rId2"/>
    <sheet name="ДНЗ 10" sheetId="9" r:id="rId3"/>
    <sheet name="ДНЗ 8)" sheetId="8" r:id="rId4"/>
    <sheet name="ДНЗ 13" sheetId="7" r:id="rId5"/>
    <sheet name="ДНЗ 7" sheetId="6" r:id="rId6"/>
    <sheet name="Більківці" sheetId="1" r:id="rId7"/>
    <sheet name="квітневе" sheetId="2" r:id="rId8"/>
    <sheet name="стрижівка" sheetId="3" r:id="rId9"/>
    <sheet name="Вільня" sheetId="4" r:id="rId10"/>
    <sheet name="Щигліївка" sheetId="5" r:id="rId11"/>
    <sheet name="ЗВЕДЕНА" sheetId="22" r:id="rId12"/>
  </sheets>
  <definedNames>
    <definedName name="_xlnm.Print_Area" localSheetId="9">Вільня!$A$1:$G$28</definedName>
    <definedName name="_xlnm.Print_Area" localSheetId="8">стрижівка!$A$1:$G$25</definedName>
    <definedName name="_xlnm.Print_Area" localSheetId="10">Щигліївка!$A$1:$G$41</definedName>
  </definedNames>
  <calcPr calcId="152511"/>
</workbook>
</file>

<file path=xl/calcChain.xml><?xml version="1.0" encoding="utf-8"?>
<calcChain xmlns="http://schemas.openxmlformats.org/spreadsheetml/2006/main">
  <c r="D12" i="6" l="1"/>
  <c r="F8" i="9" l="1"/>
  <c r="D8" i="9"/>
  <c r="D10" i="11" l="1"/>
  <c r="F12" i="6" l="1"/>
  <c r="D8" i="8" l="1"/>
  <c r="D12" i="10"/>
  <c r="F20" i="3" l="1"/>
  <c r="F11" i="11" l="1"/>
  <c r="F15" i="11"/>
  <c r="F13" i="11"/>
  <c r="F12" i="11"/>
  <c r="F16" i="10"/>
  <c r="F15" i="10"/>
  <c r="F14" i="10"/>
  <c r="F12" i="10"/>
  <c r="F11" i="9"/>
  <c r="F10" i="9"/>
  <c r="F9" i="9"/>
  <c r="F9" i="8"/>
  <c r="F10" i="8"/>
  <c r="F11" i="8"/>
  <c r="F12" i="8"/>
  <c r="F17" i="10" l="1"/>
  <c r="F16" i="11"/>
  <c r="F12" i="9"/>
  <c r="F13" i="8"/>
  <c r="F13" i="7"/>
  <c r="F13" i="6"/>
  <c r="F24" i="5"/>
  <c r="F25" i="2"/>
  <c r="F15" i="4"/>
  <c r="F17" i="1"/>
  <c r="F3" i="22" l="1"/>
  <c r="F7" i="22" s="1"/>
</calcChain>
</file>

<file path=xl/sharedStrings.xml><?xml version="1.0" encoding="utf-8"?>
<sst xmlns="http://schemas.openxmlformats.org/spreadsheetml/2006/main" count="469" uniqueCount="91">
  <si>
    <t>№ п/п</t>
  </si>
  <si>
    <t>Найменування</t>
  </si>
  <si>
    <t>кількість</t>
  </si>
  <si>
    <t>Ціна</t>
  </si>
  <si>
    <t>Сума</t>
  </si>
  <si>
    <t>кг</t>
  </si>
  <si>
    <t>картопля</t>
  </si>
  <si>
    <t>буряк столовий</t>
  </si>
  <si>
    <t>цибуля</t>
  </si>
  <si>
    <t>морква</t>
  </si>
  <si>
    <t>капуста свіжа</t>
  </si>
  <si>
    <t>яблука</t>
  </si>
  <si>
    <t>повидло</t>
  </si>
  <si>
    <t>Одиниця виміру (кг,шт,л)</t>
  </si>
  <si>
    <t>ВСЬОГО</t>
  </si>
  <si>
    <t>томатна паста</t>
  </si>
  <si>
    <t>яйця курячі</t>
  </si>
  <si>
    <t>шт</t>
  </si>
  <si>
    <t>буряк</t>
  </si>
  <si>
    <t>капуста квашена</t>
  </si>
  <si>
    <t>сік</t>
  </si>
  <si>
    <t>л</t>
  </si>
  <si>
    <t>хліб Коростишівський новий</t>
  </si>
  <si>
    <t>хліб пшеничний</t>
  </si>
  <si>
    <t>сметана</t>
  </si>
  <si>
    <t>сир кисломолочний</t>
  </si>
  <si>
    <t>молоко 2,5%</t>
  </si>
  <si>
    <t>сир твердий</t>
  </si>
  <si>
    <t>яйце куряче</t>
  </si>
  <si>
    <t>сосиска</t>
  </si>
  <si>
    <t>молоко</t>
  </si>
  <si>
    <t xml:space="preserve">сир кисломолочний </t>
  </si>
  <si>
    <t xml:space="preserve">сметана </t>
  </si>
  <si>
    <t>огірок сольоний</t>
  </si>
  <si>
    <t>молоко згущене</t>
  </si>
  <si>
    <t>томат</t>
  </si>
  <si>
    <t>часник</t>
  </si>
  <si>
    <t>огірки солоні</t>
  </si>
  <si>
    <t>х</t>
  </si>
  <si>
    <t>яйця</t>
  </si>
  <si>
    <t xml:space="preserve">хліб </t>
  </si>
  <si>
    <t>булки</t>
  </si>
  <si>
    <t>капуста</t>
  </si>
  <si>
    <t>хліб</t>
  </si>
  <si>
    <t>булочки</t>
  </si>
  <si>
    <t>огірки солені</t>
  </si>
  <si>
    <t xml:space="preserve">яблука </t>
  </si>
  <si>
    <t>огірки квашені</t>
  </si>
  <si>
    <t>Списання продуктів харчуванн по ЗДО</t>
  </si>
  <si>
    <t>РАЗОМ</t>
  </si>
  <si>
    <t>грн.</t>
  </si>
  <si>
    <t xml:space="preserve"> Продукти харчування </t>
  </si>
  <si>
    <t xml:space="preserve">Продукти харчування </t>
  </si>
  <si>
    <t xml:space="preserve">ВСЬОГО </t>
  </si>
  <si>
    <t xml:space="preserve"> Продукти харчування</t>
  </si>
  <si>
    <t>Додаток № 7</t>
  </si>
  <si>
    <t>до рішення 94 сесії міської ради</t>
  </si>
  <si>
    <t>сьомого скликання</t>
  </si>
  <si>
    <t>_____________№________</t>
  </si>
  <si>
    <t xml:space="preserve">Коростишівський дошкільний навчальний заклад ясла-садок № 5 «Льонок» </t>
  </si>
  <si>
    <t xml:space="preserve">Заклад дошкільної освіти  № 6 Коростишівської міської ради Житомирської області </t>
  </si>
  <si>
    <t>Додаток № 1</t>
  </si>
  <si>
    <t>Додаток № 2</t>
  </si>
  <si>
    <t xml:space="preserve">Заклад дошкільної освіти  № 10 Коростишівської міської ради Житомирської області </t>
  </si>
  <si>
    <t>Додаток № 5</t>
  </si>
  <si>
    <t xml:space="preserve">Коростишівський дошкільний навчальний заклад ясла-садок № 8 «Барвінок» </t>
  </si>
  <si>
    <t>Заклад дошкільної освіти  № 13 Коростишівської міської ради Житомирської області</t>
  </si>
  <si>
    <t>Додаток № 6</t>
  </si>
  <si>
    <t xml:space="preserve">Коростишівський дошкільний навчальний заклад ясла-садок № 7 «Сонечко» </t>
  </si>
  <si>
    <t>Додаток № 3</t>
  </si>
  <si>
    <t>Більковецький заклад дошкільної освіти Коростишівської міської ради Житомирської області</t>
  </si>
  <si>
    <t>Квітневий дошкільний навчальний заклад «Казка» Коростишівської міської ради Житомирської області</t>
  </si>
  <si>
    <t>Додаток № 9</t>
  </si>
  <si>
    <t>Стрижівський заклад дошкільної освіти Коростишівської міської ради Житомирської області</t>
  </si>
  <si>
    <t>Додаток № 10</t>
  </si>
  <si>
    <t>Вільнянський заклад дошкільної освіти Коростишівської міської ради Житомирської області</t>
  </si>
  <si>
    <t>Щигліївський заклад дошкільної освіти Коростишівської міської ради Житомирської області</t>
  </si>
  <si>
    <t>Додаток № 11</t>
  </si>
  <si>
    <t>сосиски</t>
  </si>
  <si>
    <t>Додаток № 8</t>
  </si>
  <si>
    <t>Додаток № 4</t>
  </si>
  <si>
    <t>Примітка (термін придатності)</t>
  </si>
  <si>
    <t>до 03.04.2020</t>
  </si>
  <si>
    <t>до 06.04.2020</t>
  </si>
  <si>
    <t>до16.04.2020</t>
  </si>
  <si>
    <t>до 30.04.2020</t>
  </si>
  <si>
    <t>до 16.04.2020</t>
  </si>
  <si>
    <t>до 01.04.2020</t>
  </si>
  <si>
    <t>до 29.04.2020</t>
  </si>
  <si>
    <t>до 18.04.2020</t>
  </si>
  <si>
    <t>до 17.04.2020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</si>
</sst>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1" xfId="0" applyFill="1" applyBorder="1" applyAlignment="1">
      <alignment wrapText="1"/>
    </xf>
    <xf numFmtId="0" fontId="0" fillId="2" borderId="1" xfId="0" applyFill="1" applyBorder="1"/>
    <xf numFmtId="2" fontId="0" fillId="0" borderId="1" xfId="0" applyNumberFormat="1" applyBorder="1"/>
    <xf numFmtId="164" fontId="0" fillId="0" borderId="0" xfId="0" applyNumberFormat="1"/>
    <xf numFmtId="164" fontId="0" fillId="0" borderId="1" xfId="0" applyNumberFormat="1" applyBorder="1" applyAlignment="1">
      <alignment wrapText="1"/>
    </xf>
    <xf numFmtId="164" fontId="0" fillId="0" borderId="1" xfId="0" applyNumberFormat="1" applyBorder="1"/>
    <xf numFmtId="14" fontId="0" fillId="0" borderId="1" xfId="0" applyNumberFormat="1" applyBorder="1"/>
    <xf numFmtId="2" fontId="0" fillId="0" borderId="0" xfId="0" applyNumberFormat="1"/>
    <xf numFmtId="2" fontId="0" fillId="0" borderId="1" xfId="0" applyNumberFormat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" fontId="0" fillId="0" borderId="1" xfId="0" applyNumberFormat="1" applyBorder="1"/>
    <xf numFmtId="0" fontId="2" fillId="2" borderId="1" xfId="0" applyFont="1" applyFill="1" applyBorder="1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/>
    <xf numFmtId="0" fontId="1" fillId="2" borderId="1" xfId="0" applyFont="1" applyFill="1" applyBorder="1"/>
    <xf numFmtId="164" fontId="1" fillId="0" borderId="1" xfId="0" applyNumberFormat="1" applyFont="1" applyBorder="1"/>
    <xf numFmtId="2" fontId="1" fillId="0" borderId="1" xfId="0" applyNumberFormat="1" applyFont="1" applyBorder="1"/>
    <xf numFmtId="0" fontId="1" fillId="2" borderId="0" xfId="0" applyFont="1" applyFill="1"/>
    <xf numFmtId="164" fontId="1" fillId="0" borderId="0" xfId="0" applyNumberFormat="1" applyFont="1"/>
    <xf numFmtId="0" fontId="2" fillId="2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wrapText="1"/>
    </xf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14" fontId="0" fillId="0" borderId="0" xfId="0" applyNumberFormat="1" applyBorder="1"/>
    <xf numFmtId="0" fontId="0" fillId="2" borderId="0" xfId="0" applyFill="1" applyBorder="1"/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/>
    </xf>
    <xf numFmtId="2" fontId="1" fillId="0" borderId="0" xfId="0" applyNumberFormat="1" applyFont="1" applyBorder="1"/>
    <xf numFmtId="0" fontId="1" fillId="2" borderId="0" xfId="0" applyFont="1" applyFill="1" applyBorder="1"/>
    <xf numFmtId="0" fontId="1" fillId="0" borderId="0" xfId="0" applyFont="1" applyBorder="1"/>
    <xf numFmtId="164" fontId="1" fillId="0" borderId="0" xfId="0" applyNumberFormat="1" applyFont="1" applyBorder="1"/>
    <xf numFmtId="0" fontId="2" fillId="2" borderId="0" xfId="0" applyFont="1" applyFill="1" applyBorder="1"/>
    <xf numFmtId="2" fontId="3" fillId="0" borderId="0" xfId="0" applyNumberFormat="1" applyFont="1"/>
    <xf numFmtId="2" fontId="2" fillId="0" borderId="1" xfId="0" applyNumberFormat="1" applyFont="1" applyBorder="1"/>
    <xf numFmtId="0" fontId="4" fillId="2" borderId="0" xfId="0" applyFont="1" applyFill="1"/>
    <xf numFmtId="164" fontId="0" fillId="0" borderId="0" xfId="0" applyNumberFormat="1" applyBorder="1" applyAlignment="1">
      <alignment horizontal="left" wrapText="1"/>
    </xf>
    <xf numFmtId="2" fontId="0" fillId="0" borderId="1" xfId="0" applyNumberFormat="1" applyFont="1" applyBorder="1" applyAlignment="1">
      <alignment wrapText="1"/>
    </xf>
    <xf numFmtId="0" fontId="2" fillId="2" borderId="0" xfId="0" applyFont="1" applyFill="1"/>
    <xf numFmtId="0" fontId="1" fillId="2" borderId="0" xfId="0" applyFont="1" applyFill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32"/>
  <sheetViews>
    <sheetView workbookViewId="0">
      <selection activeCell="M7" sqref="M7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140625" customWidth="1"/>
  </cols>
  <sheetData>
    <row r="1" spans="1:9" x14ac:dyDescent="0.25">
      <c r="E1" s="11" t="s">
        <v>61</v>
      </c>
    </row>
    <row r="2" spans="1:9" x14ac:dyDescent="0.25">
      <c r="E2" s="11" t="s">
        <v>56</v>
      </c>
    </row>
    <row r="3" spans="1:9" x14ac:dyDescent="0.25">
      <c r="E3" s="11" t="s">
        <v>57</v>
      </c>
    </row>
    <row r="4" spans="1:9" x14ac:dyDescent="0.25">
      <c r="E4" s="11" t="s">
        <v>58</v>
      </c>
    </row>
    <row r="5" spans="1:9" ht="33" customHeight="1" x14ac:dyDescent="0.25">
      <c r="A5" s="48" t="s">
        <v>59</v>
      </c>
      <c r="B5" s="48"/>
      <c r="C5" s="48"/>
      <c r="D5" s="48"/>
      <c r="E5" s="48"/>
      <c r="F5" s="48"/>
      <c r="G5" s="48"/>
    </row>
    <row r="6" spans="1:9" ht="20.25" customHeight="1" x14ac:dyDescent="0.25">
      <c r="B6" s="3" t="s">
        <v>51</v>
      </c>
    </row>
    <row r="7" spans="1:9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2" t="s">
        <v>4</v>
      </c>
      <c r="G7" s="2" t="s">
        <v>81</v>
      </c>
    </row>
    <row r="8" spans="1:9" x14ac:dyDescent="0.25">
      <c r="A8" s="14">
        <v>1</v>
      </c>
      <c r="B8" s="26" t="s">
        <v>39</v>
      </c>
      <c r="C8" s="2" t="s">
        <v>17</v>
      </c>
      <c r="D8" s="8">
        <v>61</v>
      </c>
      <c r="E8" s="12">
        <v>2.2000000000000002</v>
      </c>
      <c r="F8" s="2">
        <v>134.76</v>
      </c>
      <c r="G8" s="2" t="s">
        <v>82</v>
      </c>
    </row>
    <row r="9" spans="1:9" x14ac:dyDescent="0.25">
      <c r="A9" s="14">
        <v>2</v>
      </c>
      <c r="B9" s="26" t="s">
        <v>37</v>
      </c>
      <c r="C9" s="2" t="s">
        <v>5</v>
      </c>
      <c r="D9" s="8">
        <v>5.6</v>
      </c>
      <c r="E9" s="12">
        <v>36</v>
      </c>
      <c r="F9" s="12">
        <v>201.6</v>
      </c>
      <c r="G9" s="2" t="s">
        <v>83</v>
      </c>
    </row>
    <row r="10" spans="1:9" x14ac:dyDescent="0.25">
      <c r="A10" s="14">
        <v>3</v>
      </c>
      <c r="B10" s="17" t="s">
        <v>6</v>
      </c>
      <c r="C10" s="1" t="s">
        <v>5</v>
      </c>
      <c r="D10" s="9">
        <f>15+7+50</f>
        <v>72</v>
      </c>
      <c r="E10" s="6">
        <v>13.8</v>
      </c>
      <c r="F10" s="6">
        <v>993.58</v>
      </c>
      <c r="G10" s="1" t="s">
        <v>85</v>
      </c>
      <c r="I10" s="11"/>
    </row>
    <row r="11" spans="1:9" x14ac:dyDescent="0.25">
      <c r="A11" s="14">
        <v>4</v>
      </c>
      <c r="B11" s="17" t="s">
        <v>42</v>
      </c>
      <c r="C11" s="1" t="s">
        <v>5</v>
      </c>
      <c r="D11" s="9">
        <v>5</v>
      </c>
      <c r="E11" s="6">
        <v>7.86</v>
      </c>
      <c r="F11" s="6">
        <f>D11*E11</f>
        <v>39.300000000000004</v>
      </c>
      <c r="G11" s="1" t="s">
        <v>84</v>
      </c>
      <c r="I11" s="11"/>
    </row>
    <row r="12" spans="1:9" x14ac:dyDescent="0.25">
      <c r="A12" s="14">
        <v>5</v>
      </c>
      <c r="B12" s="17" t="s">
        <v>8</v>
      </c>
      <c r="C12" s="1" t="s">
        <v>5</v>
      </c>
      <c r="D12" s="9">
        <v>2.56</v>
      </c>
      <c r="E12" s="9">
        <v>9</v>
      </c>
      <c r="F12" s="6">
        <f t="shared" ref="F12:F15" si="0">D12*E12</f>
        <v>23.04</v>
      </c>
      <c r="G12" s="1" t="s">
        <v>86</v>
      </c>
    </row>
    <row r="13" spans="1:9" x14ac:dyDescent="0.25">
      <c r="A13" s="14">
        <v>6</v>
      </c>
      <c r="B13" s="17" t="s">
        <v>9</v>
      </c>
      <c r="C13" s="1" t="s">
        <v>5</v>
      </c>
      <c r="D13" s="9">
        <v>1.46</v>
      </c>
      <c r="E13" s="6">
        <v>10</v>
      </c>
      <c r="F13" s="6">
        <f t="shared" si="0"/>
        <v>14.6</v>
      </c>
      <c r="G13" s="1" t="s">
        <v>86</v>
      </c>
    </row>
    <row r="14" spans="1:9" x14ac:dyDescent="0.25">
      <c r="A14" s="14">
        <v>7</v>
      </c>
      <c r="B14" s="17" t="s">
        <v>18</v>
      </c>
      <c r="C14" s="1" t="s">
        <v>5</v>
      </c>
      <c r="D14" s="9">
        <v>0.9</v>
      </c>
      <c r="E14" s="6">
        <v>9</v>
      </c>
      <c r="F14" s="6">
        <v>8.1</v>
      </c>
      <c r="G14" s="1" t="s">
        <v>86</v>
      </c>
    </row>
    <row r="15" spans="1:9" x14ac:dyDescent="0.25">
      <c r="A15" s="14">
        <v>8</v>
      </c>
      <c r="B15" s="17" t="s">
        <v>19</v>
      </c>
      <c r="C15" s="1" t="s">
        <v>5</v>
      </c>
      <c r="D15" s="9">
        <v>0.4</v>
      </c>
      <c r="E15" s="6">
        <v>24</v>
      </c>
      <c r="F15" s="6">
        <f t="shared" si="0"/>
        <v>9.6000000000000014</v>
      </c>
      <c r="G15" s="1" t="s">
        <v>83</v>
      </c>
    </row>
    <row r="16" spans="1:9" x14ac:dyDescent="0.25">
      <c r="A16" s="1"/>
      <c r="B16" s="21" t="s">
        <v>14</v>
      </c>
      <c r="C16" s="20"/>
      <c r="D16" s="22" t="s">
        <v>38</v>
      </c>
      <c r="E16" s="23" t="s">
        <v>38</v>
      </c>
      <c r="F16" s="23">
        <f>SUM(F8:F15)</f>
        <v>1424.5799999999997</v>
      </c>
      <c r="G16" s="1"/>
    </row>
    <row r="19" spans="1:8" ht="20.25" customHeight="1" x14ac:dyDescent="0.25">
      <c r="A19" s="49"/>
      <c r="B19" s="49"/>
      <c r="C19" s="49"/>
      <c r="D19" s="49"/>
      <c r="E19" s="32"/>
      <c r="F19" s="50"/>
      <c r="G19" s="50"/>
      <c r="H19" s="30"/>
    </row>
    <row r="20" spans="1:8" ht="18" customHeight="1" x14ac:dyDescent="0.25">
      <c r="A20" s="51"/>
      <c r="B20" s="51"/>
      <c r="C20" s="51"/>
      <c r="D20" s="45"/>
      <c r="E20" s="29"/>
      <c r="F20" s="27"/>
      <c r="G20" s="27"/>
      <c r="H20" s="30"/>
    </row>
    <row r="21" spans="1:8" x14ac:dyDescent="0.25">
      <c r="A21" s="30"/>
      <c r="B21" s="34"/>
      <c r="C21" s="30"/>
      <c r="D21" s="31"/>
      <c r="E21" s="32"/>
      <c r="F21" s="32"/>
      <c r="G21" s="33"/>
      <c r="H21" s="30"/>
    </row>
    <row r="22" spans="1:8" x14ac:dyDescent="0.25">
      <c r="A22" s="30"/>
      <c r="B22" s="34"/>
      <c r="C22" s="30"/>
      <c r="D22" s="31"/>
      <c r="E22" s="32"/>
      <c r="F22" s="32"/>
      <c r="G22" s="33"/>
      <c r="H22" s="30"/>
    </row>
    <row r="23" spans="1:8" x14ac:dyDescent="0.25">
      <c r="A23" s="30"/>
      <c r="B23" s="41"/>
      <c r="C23" s="30"/>
      <c r="D23" s="31"/>
      <c r="E23" s="32"/>
      <c r="F23" s="32"/>
      <c r="G23" s="33"/>
      <c r="H23" s="30"/>
    </row>
    <row r="24" spans="1:8" x14ac:dyDescent="0.25">
      <c r="A24" s="30"/>
      <c r="B24" s="41"/>
      <c r="C24" s="30"/>
      <c r="D24" s="31"/>
      <c r="E24" s="32"/>
      <c r="F24" s="32"/>
      <c r="G24" s="33"/>
      <c r="H24" s="30"/>
    </row>
    <row r="25" spans="1:8" x14ac:dyDescent="0.25">
      <c r="A25" s="30"/>
      <c r="B25" s="41"/>
      <c r="C25" s="30"/>
      <c r="D25" s="31"/>
      <c r="E25" s="32"/>
      <c r="F25" s="32"/>
      <c r="G25" s="33"/>
      <c r="H25" s="30"/>
    </row>
    <row r="26" spans="1:8" x14ac:dyDescent="0.25">
      <c r="A26" s="30"/>
      <c r="B26" s="41"/>
      <c r="C26" s="30"/>
      <c r="D26" s="31"/>
      <c r="E26" s="32"/>
      <c r="F26" s="32"/>
      <c r="G26" s="33"/>
      <c r="H26" s="30"/>
    </row>
    <row r="27" spans="1:8" x14ac:dyDescent="0.25">
      <c r="A27" s="30"/>
      <c r="B27" s="41"/>
      <c r="C27" s="30"/>
      <c r="D27" s="31"/>
      <c r="E27" s="31"/>
      <c r="F27" s="32"/>
      <c r="G27" s="33"/>
      <c r="H27" s="30"/>
    </row>
    <row r="28" spans="1:8" x14ac:dyDescent="0.25">
      <c r="A28" s="30"/>
      <c r="B28" s="41"/>
      <c r="C28" s="30"/>
      <c r="D28" s="31"/>
      <c r="E28" s="32"/>
      <c r="F28" s="32"/>
      <c r="G28" s="33"/>
      <c r="H28" s="30"/>
    </row>
    <row r="29" spans="1:8" x14ac:dyDescent="0.25">
      <c r="A29" s="30"/>
      <c r="B29" s="34"/>
      <c r="C29" s="30"/>
      <c r="D29" s="31"/>
      <c r="E29" s="32"/>
      <c r="F29" s="32"/>
      <c r="G29" s="33"/>
      <c r="H29" s="30"/>
    </row>
    <row r="30" spans="1:8" x14ac:dyDescent="0.25">
      <c r="A30" s="30"/>
      <c r="B30" s="38"/>
      <c r="C30" s="39"/>
      <c r="D30" s="40"/>
      <c r="E30" s="37"/>
      <c r="F30" s="37"/>
      <c r="G30" s="32"/>
      <c r="H30" s="30"/>
    </row>
    <row r="31" spans="1:8" x14ac:dyDescent="0.25">
      <c r="A31" s="30"/>
      <c r="B31" s="34"/>
      <c r="C31" s="30"/>
      <c r="D31" s="31"/>
      <c r="E31" s="32"/>
      <c r="F31" s="39"/>
      <c r="G31" s="37"/>
      <c r="H31" s="37"/>
    </row>
    <row r="32" spans="1:8" x14ac:dyDescent="0.25">
      <c r="A32" s="30"/>
      <c r="B32" s="34"/>
      <c r="C32" s="30"/>
      <c r="D32" s="31"/>
      <c r="E32" s="32"/>
      <c r="F32" s="30"/>
      <c r="G32" s="30"/>
      <c r="H32" s="30"/>
    </row>
  </sheetData>
  <mergeCells count="4">
    <mergeCell ref="A5:G5"/>
    <mergeCell ref="A19:D19"/>
    <mergeCell ref="F19:G19"/>
    <mergeCell ref="A20:C20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96" zoomScaleNormal="100" zoomScaleSheetLayoutView="96" workbookViewId="0">
      <selection activeCell="G17" sqref="G17"/>
    </sheetView>
  </sheetViews>
  <sheetFormatPr defaultRowHeight="15" x14ac:dyDescent="0.25"/>
  <cols>
    <col min="1" max="1" width="6.140625" customWidth="1"/>
    <col min="2" max="2" width="27.42578125" customWidth="1"/>
    <col min="3" max="3" width="9" customWidth="1"/>
    <col min="4" max="4" width="11.140625" customWidth="1"/>
    <col min="5" max="6" width="9.140625" style="11"/>
    <col min="7" max="7" width="18.7109375" style="13" customWidth="1"/>
  </cols>
  <sheetData>
    <row r="1" spans="1:7" x14ac:dyDescent="0.25">
      <c r="E1" s="11" t="s">
        <v>79</v>
      </c>
      <c r="F1"/>
      <c r="G1"/>
    </row>
    <row r="2" spans="1:7" x14ac:dyDescent="0.25">
      <c r="E2" s="11" t="s">
        <v>56</v>
      </c>
      <c r="F2"/>
      <c r="G2"/>
    </row>
    <row r="3" spans="1:7" x14ac:dyDescent="0.25">
      <c r="E3" s="11" t="s">
        <v>57</v>
      </c>
      <c r="F3"/>
      <c r="G3"/>
    </row>
    <row r="4" spans="1:7" x14ac:dyDescent="0.25">
      <c r="E4" s="11" t="s">
        <v>58</v>
      </c>
      <c r="F4"/>
      <c r="G4"/>
    </row>
    <row r="5" spans="1:7" ht="25.5" customHeight="1" x14ac:dyDescent="0.25">
      <c r="A5" s="54" t="s">
        <v>75</v>
      </c>
      <c r="B5" s="54"/>
      <c r="C5" s="54"/>
      <c r="D5" s="54"/>
      <c r="E5" s="54"/>
      <c r="F5" s="54"/>
      <c r="G5" s="54"/>
    </row>
    <row r="6" spans="1:7" ht="20.25" customHeight="1" x14ac:dyDescent="0.25">
      <c r="B6" t="s">
        <v>54</v>
      </c>
    </row>
    <row r="7" spans="1:7" ht="52.5" customHeight="1" x14ac:dyDescent="0.25">
      <c r="A7" s="2" t="s">
        <v>0</v>
      </c>
      <c r="B7" s="2" t="s">
        <v>1</v>
      </c>
      <c r="C7" s="2" t="s">
        <v>13</v>
      </c>
      <c r="D7" s="2" t="s">
        <v>2</v>
      </c>
      <c r="E7" s="12" t="s">
        <v>3</v>
      </c>
      <c r="F7" s="12" t="s">
        <v>4</v>
      </c>
      <c r="G7" s="2" t="s">
        <v>81</v>
      </c>
    </row>
    <row r="8" spans="1:7" x14ac:dyDescent="0.25">
      <c r="A8" s="15">
        <v>1</v>
      </c>
      <c r="B8" s="1" t="s">
        <v>15</v>
      </c>
      <c r="C8" s="1" t="s">
        <v>5</v>
      </c>
      <c r="D8" s="1">
        <v>3.1E-2</v>
      </c>
      <c r="E8" s="6">
        <v>40.43</v>
      </c>
      <c r="F8" s="6">
        <v>1.28</v>
      </c>
      <c r="G8" s="15" t="s">
        <v>87</v>
      </c>
    </row>
    <row r="9" spans="1:7" x14ac:dyDescent="0.25">
      <c r="A9" s="15">
        <v>2</v>
      </c>
      <c r="B9" s="1" t="s">
        <v>16</v>
      </c>
      <c r="C9" s="1" t="s">
        <v>17</v>
      </c>
      <c r="D9" s="1">
        <v>6</v>
      </c>
      <c r="E9" s="6">
        <v>2.64</v>
      </c>
      <c r="F9" s="6">
        <v>15.84</v>
      </c>
      <c r="G9" s="15" t="s">
        <v>82</v>
      </c>
    </row>
    <row r="10" spans="1:7" x14ac:dyDescent="0.25">
      <c r="A10" s="15">
        <v>3</v>
      </c>
      <c r="B10" s="1" t="s">
        <v>19</v>
      </c>
      <c r="C10" s="1" t="s">
        <v>5</v>
      </c>
      <c r="D10" s="1">
        <v>5.6000000000000001E-2</v>
      </c>
      <c r="E10" s="6">
        <v>25</v>
      </c>
      <c r="F10" s="6">
        <v>1.4</v>
      </c>
      <c r="G10" s="15" t="s">
        <v>82</v>
      </c>
    </row>
    <row r="11" spans="1:7" x14ac:dyDescent="0.25">
      <c r="A11" s="15">
        <v>4</v>
      </c>
      <c r="B11" s="1" t="s">
        <v>20</v>
      </c>
      <c r="C11" s="1" t="s">
        <v>21</v>
      </c>
      <c r="D11" s="1">
        <v>0.79500000000000004</v>
      </c>
      <c r="E11" s="6">
        <v>15</v>
      </c>
      <c r="F11" s="6">
        <v>11.92</v>
      </c>
      <c r="G11" s="15" t="s">
        <v>87</v>
      </c>
    </row>
    <row r="12" spans="1:7" x14ac:dyDescent="0.25">
      <c r="A12" s="15">
        <v>5</v>
      </c>
      <c r="B12" s="1" t="s">
        <v>6</v>
      </c>
      <c r="C12" s="1" t="s">
        <v>5</v>
      </c>
      <c r="D12" s="1">
        <v>26.545000000000002</v>
      </c>
      <c r="E12" s="6">
        <v>0</v>
      </c>
      <c r="F12" s="6">
        <v>0</v>
      </c>
      <c r="G12" s="15" t="s">
        <v>89</v>
      </c>
    </row>
    <row r="13" spans="1:7" x14ac:dyDescent="0.25">
      <c r="A13" s="15">
        <v>6</v>
      </c>
      <c r="B13" s="1" t="s">
        <v>18</v>
      </c>
      <c r="C13" s="1" t="s">
        <v>5</v>
      </c>
      <c r="D13" s="1">
        <v>3.45</v>
      </c>
      <c r="E13" s="6">
        <v>0</v>
      </c>
      <c r="F13" s="6">
        <v>0</v>
      </c>
      <c r="G13" s="15" t="s">
        <v>89</v>
      </c>
    </row>
    <row r="14" spans="1:7" x14ac:dyDescent="0.25">
      <c r="A14" s="15">
        <v>7</v>
      </c>
      <c r="B14" s="1" t="s">
        <v>9</v>
      </c>
      <c r="C14" s="1" t="s">
        <v>5</v>
      </c>
      <c r="D14" s="1">
        <v>1.7000000000000001E-2</v>
      </c>
      <c r="E14" s="6">
        <v>0</v>
      </c>
      <c r="F14" s="6">
        <v>0</v>
      </c>
      <c r="G14" s="15" t="s">
        <v>89</v>
      </c>
    </row>
    <row r="15" spans="1:7" x14ac:dyDescent="0.25">
      <c r="A15" s="1"/>
      <c r="B15" s="21" t="s">
        <v>14</v>
      </c>
      <c r="C15" s="20"/>
      <c r="D15" s="22" t="s">
        <v>38</v>
      </c>
      <c r="E15" s="23" t="s">
        <v>38</v>
      </c>
      <c r="F15" s="23">
        <f>SUM(F8:F14)</f>
        <v>30.439999999999998</v>
      </c>
      <c r="G15" s="1"/>
    </row>
    <row r="18" spans="1:7" ht="20.25" customHeight="1" x14ac:dyDescent="0.25">
      <c r="A18" s="49"/>
      <c r="B18" s="49"/>
      <c r="C18" s="49"/>
      <c r="D18" s="49"/>
      <c r="E18" s="32"/>
      <c r="F18" s="50"/>
      <c r="G18" s="50"/>
    </row>
    <row r="19" spans="1:7" ht="16.5" customHeight="1" x14ac:dyDescent="0.25">
      <c r="A19" s="51"/>
      <c r="B19" s="51"/>
      <c r="C19" s="51"/>
      <c r="D19" s="45"/>
      <c r="E19" s="29"/>
      <c r="F19" s="27"/>
      <c r="G19" s="27"/>
    </row>
    <row r="20" spans="1:7" x14ac:dyDescent="0.25">
      <c r="A20" s="30"/>
      <c r="B20" s="30"/>
      <c r="C20" s="30"/>
      <c r="D20" s="30"/>
      <c r="E20" s="32"/>
      <c r="F20" s="32"/>
      <c r="G20" s="36"/>
    </row>
    <row r="21" spans="1:7" x14ac:dyDescent="0.25">
      <c r="A21" s="30"/>
      <c r="B21" s="30"/>
      <c r="C21" s="30"/>
      <c r="D21" s="30"/>
      <c r="E21" s="32"/>
      <c r="F21" s="32"/>
      <c r="G21" s="36"/>
    </row>
    <row r="22" spans="1:7" x14ac:dyDescent="0.25">
      <c r="A22" s="30"/>
      <c r="B22" s="30"/>
      <c r="C22" s="30"/>
      <c r="D22" s="30"/>
      <c r="E22" s="32"/>
      <c r="F22" s="32"/>
      <c r="G22" s="36"/>
    </row>
    <row r="23" spans="1:7" x14ac:dyDescent="0.25">
      <c r="A23" s="30"/>
      <c r="B23" s="30"/>
      <c r="C23" s="30"/>
      <c r="D23" s="30"/>
      <c r="E23" s="32"/>
      <c r="F23" s="32"/>
      <c r="G23" s="36"/>
    </row>
    <row r="24" spans="1:7" x14ac:dyDescent="0.25">
      <c r="A24" s="30"/>
      <c r="B24" s="30"/>
      <c r="C24" s="30"/>
      <c r="D24" s="30"/>
      <c r="E24" s="32"/>
      <c r="F24" s="32"/>
      <c r="G24" s="36"/>
    </row>
    <row r="25" spans="1:7" x14ac:dyDescent="0.25">
      <c r="A25" s="30"/>
      <c r="B25" s="30"/>
      <c r="C25" s="30"/>
      <c r="D25" s="30"/>
      <c r="E25" s="32"/>
      <c r="F25" s="32"/>
      <c r="G25" s="36"/>
    </row>
    <row r="26" spans="1:7" x14ac:dyDescent="0.25">
      <c r="A26" s="30"/>
      <c r="B26" s="30"/>
      <c r="C26" s="30"/>
      <c r="D26" s="30"/>
      <c r="E26" s="32"/>
      <c r="F26" s="32"/>
      <c r="G26" s="36"/>
    </row>
    <row r="27" spans="1:7" x14ac:dyDescent="0.25">
      <c r="A27" s="30"/>
      <c r="B27" s="34"/>
      <c r="C27" s="30"/>
      <c r="D27" s="31"/>
      <c r="E27" s="32"/>
      <c r="F27" s="37"/>
      <c r="G27" s="30"/>
    </row>
    <row r="28" spans="1:7" x14ac:dyDescent="0.25">
      <c r="A28" s="30"/>
      <c r="B28" s="30"/>
      <c r="C28" s="30"/>
      <c r="D28" s="30"/>
      <c r="E28" s="32"/>
      <c r="F28" s="32"/>
      <c r="G28" s="35"/>
    </row>
  </sheetData>
  <mergeCells count="4">
    <mergeCell ref="A5:G5"/>
    <mergeCell ref="A18:D18"/>
    <mergeCell ref="F18:G18"/>
    <mergeCell ref="A19:C19"/>
  </mergeCells>
  <pageMargins left="0.7" right="0.7" top="0.75" bottom="0.75" header="0.3" footer="0.3"/>
  <pageSetup paperSize="9" scale="9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Normal="100" zoomScaleSheetLayoutView="100" workbookViewId="0">
      <selection activeCell="G18" sqref="G18"/>
    </sheetView>
  </sheetViews>
  <sheetFormatPr defaultRowHeight="15" x14ac:dyDescent="0.25"/>
  <cols>
    <col min="1" max="1" width="4.42578125" customWidth="1"/>
    <col min="2" max="2" width="19.7109375" customWidth="1"/>
    <col min="3" max="3" width="9.28515625" customWidth="1"/>
    <col min="4" max="4" width="9.28515625" style="7" customWidth="1"/>
    <col min="5" max="6" width="9.140625" style="11"/>
    <col min="7" max="7" width="17.42578125" customWidth="1"/>
  </cols>
  <sheetData>
    <row r="1" spans="1:7" x14ac:dyDescent="0.25">
      <c r="E1" s="11" t="s">
        <v>77</v>
      </c>
      <c r="F1"/>
    </row>
    <row r="2" spans="1:7" x14ac:dyDescent="0.25">
      <c r="E2" s="11" t="s">
        <v>56</v>
      </c>
      <c r="F2"/>
    </row>
    <row r="3" spans="1:7" x14ac:dyDescent="0.25">
      <c r="E3" s="11" t="s">
        <v>57</v>
      </c>
      <c r="F3"/>
    </row>
    <row r="4" spans="1:7" x14ac:dyDescent="0.25">
      <c r="E4" s="11" t="s">
        <v>58</v>
      </c>
      <c r="F4"/>
    </row>
    <row r="5" spans="1:7" ht="33" customHeight="1" x14ac:dyDescent="0.25">
      <c r="A5" s="55" t="s">
        <v>76</v>
      </c>
      <c r="B5" s="55"/>
      <c r="C5" s="55"/>
      <c r="D5" s="55"/>
      <c r="E5" s="55"/>
      <c r="F5" s="55"/>
      <c r="G5" s="55"/>
    </row>
    <row r="6" spans="1:7" ht="20.25" customHeight="1" x14ac:dyDescent="0.25">
      <c r="B6" t="s">
        <v>51</v>
      </c>
    </row>
    <row r="7" spans="1:7" ht="45" x14ac:dyDescent="0.25">
      <c r="A7" s="2" t="s">
        <v>0</v>
      </c>
      <c r="B7" s="2" t="s">
        <v>1</v>
      </c>
      <c r="C7" s="2" t="s">
        <v>13</v>
      </c>
      <c r="D7" s="8" t="s">
        <v>2</v>
      </c>
      <c r="E7" s="12" t="s">
        <v>3</v>
      </c>
      <c r="F7" s="12" t="s">
        <v>4</v>
      </c>
      <c r="G7" s="2" t="s">
        <v>81</v>
      </c>
    </row>
    <row r="8" spans="1:7" x14ac:dyDescent="0.25">
      <c r="A8" s="15">
        <v>1</v>
      </c>
      <c r="B8" s="1" t="s">
        <v>78</v>
      </c>
      <c r="C8" s="1" t="s">
        <v>5</v>
      </c>
      <c r="D8" s="9">
        <v>0.18</v>
      </c>
      <c r="E8" s="6">
        <v>94.32</v>
      </c>
      <c r="F8" s="6">
        <v>16.97</v>
      </c>
      <c r="G8" s="1" t="s">
        <v>87</v>
      </c>
    </row>
    <row r="9" spans="1:7" x14ac:dyDescent="0.25">
      <c r="A9" s="15">
        <v>2</v>
      </c>
      <c r="B9" s="1" t="s">
        <v>20</v>
      </c>
      <c r="C9" s="1" t="s">
        <v>21</v>
      </c>
      <c r="D9" s="9">
        <v>0.6</v>
      </c>
      <c r="E9" s="6">
        <v>15</v>
      </c>
      <c r="F9" s="6">
        <v>9</v>
      </c>
      <c r="G9" s="1" t="s">
        <v>87</v>
      </c>
    </row>
    <row r="10" spans="1:7" x14ac:dyDescent="0.25">
      <c r="A10" s="15">
        <v>3</v>
      </c>
      <c r="B10" s="1" t="s">
        <v>28</v>
      </c>
      <c r="C10" s="1" t="s">
        <v>17</v>
      </c>
      <c r="D10" s="16">
        <v>12</v>
      </c>
      <c r="E10" s="6">
        <v>2</v>
      </c>
      <c r="F10" s="6">
        <v>24</v>
      </c>
      <c r="G10" s="1" t="s">
        <v>82</v>
      </c>
    </row>
    <row r="11" spans="1:7" x14ac:dyDescent="0.25">
      <c r="A11" s="15">
        <v>4</v>
      </c>
      <c r="B11" s="1" t="s">
        <v>34</v>
      </c>
      <c r="C11" s="1" t="s">
        <v>5</v>
      </c>
      <c r="D11" s="9">
        <v>0.12</v>
      </c>
      <c r="E11" s="6">
        <v>72.22</v>
      </c>
      <c r="F11" s="6">
        <v>8.67</v>
      </c>
      <c r="G11" s="1" t="s">
        <v>82</v>
      </c>
    </row>
    <row r="12" spans="1:7" x14ac:dyDescent="0.25">
      <c r="A12" s="15">
        <v>5</v>
      </c>
      <c r="B12" s="1" t="s">
        <v>27</v>
      </c>
      <c r="C12" s="1" t="s">
        <v>5</v>
      </c>
      <c r="D12" s="9">
        <v>0.18</v>
      </c>
      <c r="E12" s="6">
        <v>130</v>
      </c>
      <c r="F12" s="6">
        <v>23.4</v>
      </c>
      <c r="G12" s="1" t="s">
        <v>82</v>
      </c>
    </row>
    <row r="13" spans="1:7" x14ac:dyDescent="0.25">
      <c r="A13" s="15">
        <v>6</v>
      </c>
      <c r="B13" s="1" t="s">
        <v>27</v>
      </c>
      <c r="C13" s="1" t="s">
        <v>5</v>
      </c>
      <c r="D13" s="9">
        <v>0.44</v>
      </c>
      <c r="E13" s="6">
        <v>150</v>
      </c>
      <c r="F13" s="6">
        <v>66</v>
      </c>
      <c r="G13" s="1" t="s">
        <v>82</v>
      </c>
    </row>
    <row r="14" spans="1:7" x14ac:dyDescent="0.25">
      <c r="A14" s="15">
        <v>7</v>
      </c>
      <c r="B14" s="1" t="s">
        <v>11</v>
      </c>
      <c r="C14" s="1" t="s">
        <v>5</v>
      </c>
      <c r="D14" s="9">
        <v>1.1000000000000001</v>
      </c>
      <c r="E14" s="6">
        <v>15</v>
      </c>
      <c r="F14" s="6">
        <v>16.5</v>
      </c>
      <c r="G14" s="1" t="s">
        <v>89</v>
      </c>
    </row>
    <row r="15" spans="1:7" x14ac:dyDescent="0.25">
      <c r="A15" s="15">
        <v>8</v>
      </c>
      <c r="B15" s="1" t="s">
        <v>12</v>
      </c>
      <c r="C15" s="1" t="s">
        <v>5</v>
      </c>
      <c r="D15" s="9">
        <v>0.15</v>
      </c>
      <c r="E15" s="6">
        <v>35</v>
      </c>
      <c r="F15" s="6">
        <v>5.25</v>
      </c>
      <c r="G15" s="1" t="s">
        <v>89</v>
      </c>
    </row>
    <row r="16" spans="1:7" x14ac:dyDescent="0.25">
      <c r="A16" s="15">
        <v>9</v>
      </c>
      <c r="B16" s="1" t="s">
        <v>6</v>
      </c>
      <c r="C16" s="1" t="s">
        <v>5</v>
      </c>
      <c r="D16" s="9">
        <v>16.600000000000001</v>
      </c>
      <c r="E16" s="6">
        <v>0</v>
      </c>
      <c r="F16" s="6">
        <v>0</v>
      </c>
      <c r="G16" s="1" t="s">
        <v>86</v>
      </c>
    </row>
    <row r="17" spans="1:7" x14ac:dyDescent="0.25">
      <c r="A17" s="15">
        <v>10</v>
      </c>
      <c r="B17" s="1" t="s">
        <v>18</v>
      </c>
      <c r="C17" s="1" t="s">
        <v>5</v>
      </c>
      <c r="D17" s="9">
        <v>11.1</v>
      </c>
      <c r="E17" s="6">
        <v>0</v>
      </c>
      <c r="F17" s="6">
        <v>0</v>
      </c>
      <c r="G17" s="1" t="s">
        <v>86</v>
      </c>
    </row>
    <row r="18" spans="1:7" x14ac:dyDescent="0.25">
      <c r="A18" s="15">
        <v>11</v>
      </c>
      <c r="B18" s="1" t="s">
        <v>8</v>
      </c>
      <c r="C18" s="1" t="s">
        <v>5</v>
      </c>
      <c r="D18" s="9">
        <v>4.76</v>
      </c>
      <c r="E18" s="6">
        <v>0</v>
      </c>
      <c r="F18" s="6">
        <v>0</v>
      </c>
      <c r="G18" s="1" t="s">
        <v>86</v>
      </c>
    </row>
    <row r="19" spans="1:7" x14ac:dyDescent="0.25">
      <c r="A19" s="15">
        <v>12</v>
      </c>
      <c r="B19" s="1" t="s">
        <v>9</v>
      </c>
      <c r="C19" s="1" t="s">
        <v>5</v>
      </c>
      <c r="D19" s="9">
        <v>9.5299999999999994</v>
      </c>
      <c r="E19" s="6">
        <v>0</v>
      </c>
      <c r="F19" s="6">
        <v>0</v>
      </c>
      <c r="G19" s="1" t="s">
        <v>86</v>
      </c>
    </row>
    <row r="20" spans="1:7" x14ac:dyDescent="0.25">
      <c r="A20" s="15">
        <v>13</v>
      </c>
      <c r="B20" s="1" t="s">
        <v>19</v>
      </c>
      <c r="C20" s="1" t="s">
        <v>5</v>
      </c>
      <c r="D20" s="9">
        <v>2.2999999999999998</v>
      </c>
      <c r="E20" s="6">
        <v>0</v>
      </c>
      <c r="F20" s="6">
        <v>0</v>
      </c>
      <c r="G20" s="1" t="s">
        <v>86</v>
      </c>
    </row>
    <row r="21" spans="1:7" x14ac:dyDescent="0.25">
      <c r="A21" s="15">
        <v>14</v>
      </c>
      <c r="B21" s="1" t="s">
        <v>47</v>
      </c>
      <c r="C21" s="1" t="s">
        <v>5</v>
      </c>
      <c r="D21" s="9">
        <v>2.4</v>
      </c>
      <c r="E21" s="6">
        <v>0</v>
      </c>
      <c r="F21" s="6">
        <v>0</v>
      </c>
      <c r="G21" s="1" t="s">
        <v>86</v>
      </c>
    </row>
    <row r="22" spans="1:7" x14ac:dyDescent="0.25">
      <c r="A22" s="15">
        <v>15</v>
      </c>
      <c r="B22" s="1" t="s">
        <v>11</v>
      </c>
      <c r="C22" s="1" t="s">
        <v>5</v>
      </c>
      <c r="D22" s="9">
        <v>1.4</v>
      </c>
      <c r="E22" s="6">
        <v>0</v>
      </c>
      <c r="F22" s="6">
        <v>0</v>
      </c>
      <c r="G22" s="1" t="s">
        <v>89</v>
      </c>
    </row>
    <row r="23" spans="1:7" x14ac:dyDescent="0.25">
      <c r="A23" s="1"/>
      <c r="B23" s="1"/>
      <c r="C23" s="1"/>
      <c r="D23" s="9"/>
      <c r="E23" s="6"/>
      <c r="F23" s="6"/>
      <c r="G23" s="1"/>
    </row>
    <row r="24" spans="1:7" x14ac:dyDescent="0.25">
      <c r="A24" s="1"/>
      <c r="B24" s="21" t="s">
        <v>14</v>
      </c>
      <c r="C24" s="20"/>
      <c r="D24" s="22" t="s">
        <v>38</v>
      </c>
      <c r="E24" s="23" t="s">
        <v>38</v>
      </c>
      <c r="F24" s="23">
        <f>SUM(F8:F23)</f>
        <v>169.79</v>
      </c>
      <c r="G24" s="1"/>
    </row>
    <row r="27" spans="1:7" x14ac:dyDescent="0.25">
      <c r="A27" s="49"/>
      <c r="B27" s="49"/>
      <c r="C27" s="49"/>
      <c r="D27" s="49"/>
      <c r="E27" s="32"/>
      <c r="F27" s="50"/>
      <c r="G27" s="50"/>
    </row>
    <row r="28" spans="1:7" ht="17.25" customHeight="1" x14ac:dyDescent="0.25">
      <c r="A28" s="51"/>
      <c r="B28" s="51"/>
      <c r="C28" s="51"/>
      <c r="D28" s="45"/>
      <c r="E28" s="29"/>
      <c r="F28" s="27"/>
      <c r="G28" s="27"/>
    </row>
    <row r="29" spans="1:7" x14ac:dyDescent="0.25">
      <c r="A29" s="27"/>
      <c r="B29" s="27"/>
      <c r="C29" s="27"/>
      <c r="D29" s="28"/>
      <c r="E29" s="29"/>
      <c r="F29" s="29"/>
      <c r="G29" s="27"/>
    </row>
    <row r="30" spans="1:7" x14ac:dyDescent="0.25">
      <c r="A30" s="27"/>
      <c r="B30" s="30"/>
      <c r="C30" s="30"/>
      <c r="D30" s="31"/>
      <c r="E30" s="32"/>
      <c r="F30" s="32"/>
      <c r="G30" s="27"/>
    </row>
    <row r="31" spans="1:7" x14ac:dyDescent="0.25">
      <c r="A31" s="27"/>
      <c r="B31" s="30"/>
      <c r="C31" s="30"/>
      <c r="D31" s="31"/>
      <c r="E31" s="32"/>
      <c r="F31" s="32"/>
      <c r="G31" s="27"/>
    </row>
    <row r="32" spans="1:7" x14ac:dyDescent="0.25">
      <c r="A32" s="30"/>
      <c r="B32" s="30"/>
      <c r="C32" s="30"/>
      <c r="D32" s="31"/>
      <c r="E32" s="32"/>
      <c r="F32" s="32"/>
      <c r="G32" s="33"/>
    </row>
    <row r="33" spans="1:7" x14ac:dyDescent="0.25">
      <c r="A33" s="30"/>
      <c r="B33" s="30"/>
      <c r="C33" s="30"/>
      <c r="D33" s="31"/>
      <c r="E33" s="32"/>
      <c r="F33" s="32"/>
      <c r="G33" s="33"/>
    </row>
    <row r="34" spans="1:7" x14ac:dyDescent="0.25">
      <c r="A34" s="30"/>
      <c r="B34" s="30"/>
      <c r="C34" s="30"/>
      <c r="D34" s="31"/>
      <c r="E34" s="32"/>
      <c r="F34" s="32"/>
      <c r="G34" s="30"/>
    </row>
    <row r="35" spans="1:7" x14ac:dyDescent="0.25">
      <c r="A35" s="30"/>
      <c r="B35" s="30"/>
      <c r="C35" s="30"/>
      <c r="D35" s="31"/>
      <c r="E35" s="32"/>
      <c r="F35" s="32"/>
      <c r="G35" s="30"/>
    </row>
    <row r="36" spans="1:7" x14ac:dyDescent="0.25">
      <c r="A36" s="30"/>
      <c r="B36" s="30"/>
      <c r="C36" s="30"/>
      <c r="D36" s="31"/>
      <c r="E36" s="32"/>
      <c r="F36" s="32"/>
      <c r="G36" s="30"/>
    </row>
    <row r="37" spans="1:7" x14ac:dyDescent="0.25">
      <c r="A37" s="30"/>
      <c r="B37" s="30"/>
      <c r="C37" s="30"/>
      <c r="D37" s="31"/>
      <c r="E37" s="32"/>
      <c r="F37" s="32"/>
      <c r="G37" s="30"/>
    </row>
    <row r="38" spans="1:7" x14ac:dyDescent="0.25">
      <c r="A38" s="30"/>
      <c r="B38" s="30"/>
      <c r="C38" s="30"/>
      <c r="D38" s="31"/>
      <c r="E38" s="32"/>
      <c r="F38" s="32"/>
      <c r="G38" s="30"/>
    </row>
    <row r="39" spans="1:7" x14ac:dyDescent="0.25">
      <c r="A39" s="30"/>
      <c r="B39" s="30"/>
      <c r="C39" s="30"/>
      <c r="D39" s="31"/>
      <c r="E39" s="32"/>
      <c r="F39" s="32"/>
      <c r="G39" s="30"/>
    </row>
    <row r="40" spans="1:7" x14ac:dyDescent="0.25">
      <c r="A40" s="30"/>
      <c r="B40" s="34"/>
      <c r="C40" s="30"/>
      <c r="D40" s="31"/>
      <c r="E40" s="32"/>
      <c r="F40" s="32"/>
      <c r="G40" s="30"/>
    </row>
    <row r="41" spans="1:7" x14ac:dyDescent="0.25">
      <c r="A41" s="30"/>
      <c r="B41" s="30"/>
      <c r="C41" s="30"/>
      <c r="D41" s="31"/>
      <c r="E41" s="32"/>
      <c r="F41" s="32"/>
      <c r="G41" s="32"/>
    </row>
  </sheetData>
  <mergeCells count="4">
    <mergeCell ref="A28:C28"/>
    <mergeCell ref="A5:G5"/>
    <mergeCell ref="A27:D27"/>
    <mergeCell ref="F27:G27"/>
  </mergeCells>
  <pageMargins left="0.85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7"/>
  <sheetViews>
    <sheetView workbookViewId="0">
      <selection activeCell="I7" sqref="I7:I8"/>
    </sheetView>
  </sheetViews>
  <sheetFormatPr defaultRowHeight="15" x14ac:dyDescent="0.25"/>
  <cols>
    <col min="6" max="6" width="12" customWidth="1"/>
  </cols>
  <sheetData>
    <row r="3" spans="2:7" x14ac:dyDescent="0.25">
      <c r="B3" t="s">
        <v>48</v>
      </c>
      <c r="F3" s="19">
        <f>Щигліївка!F24+Вільня!F15+стрижівка!F20+квітневе!F25+Більківці!F17+'ДНЗ 7'!F13+'ДНЗ 13'!F13+'ДНЗ 8)'!F13+'ДНЗ 10'!F12+'ДНЗ 6'!F17+'ДНЗ 5'!F16+0.01</f>
        <v>29964.156799999993</v>
      </c>
      <c r="G3" t="s">
        <v>50</v>
      </c>
    </row>
    <row r="4" spans="2:7" x14ac:dyDescent="0.25">
      <c r="F4" s="18"/>
    </row>
    <row r="5" spans="2:7" x14ac:dyDescent="0.25">
      <c r="F5" s="19"/>
      <c r="G5" t="s">
        <v>50</v>
      </c>
    </row>
    <row r="7" spans="2:7" x14ac:dyDescent="0.25">
      <c r="B7" s="18" t="s">
        <v>49</v>
      </c>
      <c r="F7" s="42">
        <f>F5+F3</f>
        <v>29964.156799999993</v>
      </c>
      <c r="G7" t="s">
        <v>50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2"/>
  <sheetViews>
    <sheetView topLeftCell="A4" workbookViewId="0">
      <selection activeCell="J19" sqref="J19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140625" customWidth="1"/>
  </cols>
  <sheetData>
    <row r="1" spans="1:7" x14ac:dyDescent="0.25">
      <c r="E1" s="11" t="s">
        <v>62</v>
      </c>
    </row>
    <row r="2" spans="1:7" x14ac:dyDescent="0.25">
      <c r="E2" s="11" t="s">
        <v>56</v>
      </c>
    </row>
    <row r="3" spans="1:7" x14ac:dyDescent="0.25">
      <c r="E3" s="11" t="s">
        <v>57</v>
      </c>
    </row>
    <row r="4" spans="1:7" x14ac:dyDescent="0.25">
      <c r="E4" s="11" t="s">
        <v>58</v>
      </c>
    </row>
    <row r="5" spans="1:7" ht="33" customHeight="1" x14ac:dyDescent="0.25">
      <c r="A5" s="52" t="s">
        <v>60</v>
      </c>
      <c r="B5" s="52"/>
      <c r="C5" s="52"/>
      <c r="D5" s="52"/>
      <c r="E5" s="52"/>
      <c r="F5" s="52"/>
      <c r="G5" s="52"/>
    </row>
    <row r="6" spans="1:7" ht="20.25" customHeight="1" x14ac:dyDescent="0.25">
      <c r="B6" s="3" t="s">
        <v>51</v>
      </c>
    </row>
    <row r="7" spans="1:7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2" t="s">
        <v>4</v>
      </c>
      <c r="G7" s="2" t="s">
        <v>81</v>
      </c>
    </row>
    <row r="8" spans="1:7" x14ac:dyDescent="0.25">
      <c r="A8" s="14">
        <v>1</v>
      </c>
      <c r="B8" s="4" t="s">
        <v>43</v>
      </c>
      <c r="C8" s="2" t="s">
        <v>5</v>
      </c>
      <c r="D8" s="8">
        <v>1.1000000000000001</v>
      </c>
      <c r="E8" s="12">
        <v>18.27</v>
      </c>
      <c r="F8" s="2">
        <v>20.09</v>
      </c>
      <c r="G8" s="2" t="s">
        <v>87</v>
      </c>
    </row>
    <row r="9" spans="1:7" x14ac:dyDescent="0.25">
      <c r="A9" s="14">
        <v>2</v>
      </c>
      <c r="B9" s="4" t="s">
        <v>44</v>
      </c>
      <c r="C9" s="2" t="s">
        <v>5</v>
      </c>
      <c r="D9" s="8">
        <v>2.6</v>
      </c>
      <c r="E9" s="12">
        <v>20.85</v>
      </c>
      <c r="F9" s="2">
        <v>54.2</v>
      </c>
      <c r="G9" s="2" t="s">
        <v>87</v>
      </c>
    </row>
    <row r="10" spans="1:7" x14ac:dyDescent="0.25">
      <c r="A10" s="14">
        <v>3</v>
      </c>
      <c r="B10" s="4" t="s">
        <v>39</v>
      </c>
      <c r="C10" s="2" t="s">
        <v>17</v>
      </c>
      <c r="D10" s="8">
        <v>86</v>
      </c>
      <c r="E10" s="12">
        <v>2.4500000000000002</v>
      </c>
      <c r="F10" s="2">
        <v>210.84</v>
      </c>
      <c r="G10" s="2" t="s">
        <v>82</v>
      </c>
    </row>
    <row r="11" spans="1:7" x14ac:dyDescent="0.25">
      <c r="A11" s="14">
        <v>4</v>
      </c>
      <c r="B11" s="4" t="s">
        <v>11</v>
      </c>
      <c r="C11" s="2" t="s">
        <v>5</v>
      </c>
      <c r="D11" s="8">
        <v>3.35</v>
      </c>
      <c r="E11" s="12">
        <v>16</v>
      </c>
      <c r="F11" s="12">
        <v>53.6</v>
      </c>
      <c r="G11" s="2" t="s">
        <v>83</v>
      </c>
    </row>
    <row r="12" spans="1:7" x14ac:dyDescent="0.25">
      <c r="A12" s="14">
        <v>5</v>
      </c>
      <c r="B12" s="17" t="s">
        <v>6</v>
      </c>
      <c r="C12" s="1" t="s">
        <v>5</v>
      </c>
      <c r="D12" s="9">
        <f>91.66+12</f>
        <v>103.66</v>
      </c>
      <c r="E12" s="6">
        <v>12.11</v>
      </c>
      <c r="F12" s="6">
        <f>D12*E12</f>
        <v>1255.3226</v>
      </c>
      <c r="G12" s="1" t="s">
        <v>88</v>
      </c>
    </row>
    <row r="13" spans="1:7" x14ac:dyDescent="0.25">
      <c r="A13" s="14">
        <v>6</v>
      </c>
      <c r="B13" s="17" t="s">
        <v>42</v>
      </c>
      <c r="C13" s="1" t="s">
        <v>5</v>
      </c>
      <c r="D13" s="9">
        <v>14.5</v>
      </c>
      <c r="E13" s="6">
        <v>7.16</v>
      </c>
      <c r="F13" s="6">
        <v>103.85</v>
      </c>
      <c r="G13" s="1" t="s">
        <v>86</v>
      </c>
    </row>
    <row r="14" spans="1:7" x14ac:dyDescent="0.25">
      <c r="A14" s="14">
        <v>7</v>
      </c>
      <c r="B14" s="17" t="s">
        <v>8</v>
      </c>
      <c r="C14" s="1" t="s">
        <v>5</v>
      </c>
      <c r="D14" s="9">
        <v>10</v>
      </c>
      <c r="E14" s="9">
        <v>10</v>
      </c>
      <c r="F14" s="6">
        <f t="shared" ref="F14:F16" si="0">D14*E14</f>
        <v>100</v>
      </c>
      <c r="G14" s="1" t="s">
        <v>86</v>
      </c>
    </row>
    <row r="15" spans="1:7" x14ac:dyDescent="0.25">
      <c r="A15" s="14">
        <v>8</v>
      </c>
      <c r="B15" s="17" t="s">
        <v>9</v>
      </c>
      <c r="C15" s="1" t="s">
        <v>5</v>
      </c>
      <c r="D15" s="9">
        <v>11</v>
      </c>
      <c r="E15" s="6">
        <v>7.28</v>
      </c>
      <c r="F15" s="6">
        <f t="shared" si="0"/>
        <v>80.08</v>
      </c>
      <c r="G15" s="1" t="s">
        <v>86</v>
      </c>
    </row>
    <row r="16" spans="1:7" x14ac:dyDescent="0.25">
      <c r="A16" s="14">
        <v>9</v>
      </c>
      <c r="B16" s="17" t="s">
        <v>18</v>
      </c>
      <c r="C16" s="1" t="s">
        <v>5</v>
      </c>
      <c r="D16" s="9">
        <v>7</v>
      </c>
      <c r="E16" s="6">
        <v>6.53</v>
      </c>
      <c r="F16" s="6">
        <f t="shared" si="0"/>
        <v>45.71</v>
      </c>
      <c r="G16" s="1" t="s">
        <v>86</v>
      </c>
    </row>
    <row r="17" spans="1:8" x14ac:dyDescent="0.25">
      <c r="A17" s="1"/>
      <c r="B17" s="21" t="s">
        <v>14</v>
      </c>
      <c r="C17" s="20"/>
      <c r="D17" s="22" t="s">
        <v>38</v>
      </c>
      <c r="E17" s="23" t="s">
        <v>38</v>
      </c>
      <c r="F17" s="23">
        <f>SUM(F8:F16)</f>
        <v>1923.6925999999999</v>
      </c>
      <c r="G17" s="1"/>
    </row>
    <row r="20" spans="1:8" ht="20.25" customHeight="1" x14ac:dyDescent="0.25">
      <c r="A20" s="49"/>
      <c r="B20" s="49"/>
      <c r="C20" s="49"/>
      <c r="D20" s="49"/>
      <c r="E20" s="32"/>
      <c r="F20" s="50"/>
      <c r="G20" s="50"/>
    </row>
    <row r="21" spans="1:8" ht="18" customHeight="1" x14ac:dyDescent="0.25">
      <c r="A21" s="51"/>
      <c r="B21" s="51"/>
      <c r="C21" s="51"/>
      <c r="D21" s="45"/>
      <c r="E21" s="29"/>
      <c r="F21" s="27"/>
      <c r="G21" s="27"/>
    </row>
    <row r="22" spans="1:8" x14ac:dyDescent="0.25">
      <c r="A22" s="30"/>
      <c r="B22" s="34"/>
      <c r="C22" s="30"/>
      <c r="D22" s="31"/>
      <c r="E22" s="32"/>
      <c r="F22" s="32"/>
      <c r="G22" s="33"/>
    </row>
    <row r="23" spans="1:8" x14ac:dyDescent="0.25">
      <c r="A23" s="30"/>
      <c r="B23" s="34"/>
      <c r="C23" s="30"/>
      <c r="D23" s="31"/>
      <c r="E23" s="32"/>
      <c r="F23" s="32"/>
      <c r="G23" s="33"/>
    </row>
    <row r="24" spans="1:8" x14ac:dyDescent="0.25">
      <c r="A24" s="30"/>
      <c r="B24" s="41"/>
      <c r="C24" s="30"/>
      <c r="D24" s="31"/>
      <c r="E24" s="32"/>
      <c r="F24" s="32"/>
      <c r="G24" s="33"/>
    </row>
    <row r="25" spans="1:8" x14ac:dyDescent="0.25">
      <c r="A25" s="30"/>
      <c r="B25" s="41"/>
      <c r="C25" s="30"/>
      <c r="D25" s="31"/>
      <c r="E25" s="32"/>
      <c r="F25" s="32"/>
      <c r="G25" s="33"/>
    </row>
    <row r="26" spans="1:8" x14ac:dyDescent="0.25">
      <c r="A26" s="30"/>
      <c r="B26" s="41"/>
      <c r="C26" s="30"/>
      <c r="D26" s="31"/>
      <c r="E26" s="31"/>
      <c r="F26" s="32"/>
      <c r="G26" s="33"/>
    </row>
    <row r="27" spans="1:8" x14ac:dyDescent="0.25">
      <c r="A27" s="30"/>
      <c r="B27" s="41"/>
      <c r="C27" s="30"/>
      <c r="D27" s="31"/>
      <c r="E27" s="32"/>
      <c r="F27" s="32"/>
      <c r="G27" s="33"/>
    </row>
    <row r="28" spans="1:8" x14ac:dyDescent="0.25">
      <c r="A28" s="30"/>
      <c r="B28" s="41"/>
      <c r="C28" s="30"/>
      <c r="D28" s="31"/>
      <c r="E28" s="32"/>
      <c r="F28" s="32"/>
      <c r="G28" s="33"/>
    </row>
    <row r="29" spans="1:8" x14ac:dyDescent="0.25">
      <c r="A29" s="30"/>
      <c r="B29" s="34"/>
      <c r="C29" s="30"/>
      <c r="D29" s="31"/>
      <c r="E29" s="32"/>
      <c r="F29" s="32"/>
      <c r="G29" s="33"/>
    </row>
    <row r="30" spans="1:8" x14ac:dyDescent="0.25">
      <c r="A30" s="30"/>
      <c r="B30" s="34"/>
      <c r="C30" s="30"/>
      <c r="D30" s="31"/>
      <c r="E30" s="32"/>
      <c r="F30" s="32"/>
      <c r="G30" s="33"/>
    </row>
    <row r="31" spans="1:8" x14ac:dyDescent="0.25">
      <c r="A31" s="30"/>
      <c r="B31" s="38"/>
      <c r="C31" s="39"/>
      <c r="D31" s="40"/>
      <c r="E31" s="37"/>
      <c r="F31" s="37"/>
      <c r="G31" s="32"/>
    </row>
    <row r="32" spans="1:8" x14ac:dyDescent="0.25">
      <c r="A32" s="30"/>
      <c r="B32" s="34"/>
      <c r="C32" s="30"/>
      <c r="D32" s="31"/>
      <c r="E32" s="32"/>
      <c r="F32" s="39"/>
      <c r="G32" s="37"/>
      <c r="H32" s="19"/>
    </row>
  </sheetData>
  <mergeCells count="4">
    <mergeCell ref="A5:G5"/>
    <mergeCell ref="A20:D20"/>
    <mergeCell ref="F20:G20"/>
    <mergeCell ref="A21:C21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5"/>
  <sheetViews>
    <sheetView workbookViewId="0">
      <selection activeCell="I9" sqref="I9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140625" customWidth="1"/>
  </cols>
  <sheetData>
    <row r="1" spans="1:7" x14ac:dyDescent="0.25">
      <c r="E1" s="11" t="s">
        <v>64</v>
      </c>
    </row>
    <row r="2" spans="1:7" x14ac:dyDescent="0.25">
      <c r="E2" s="11" t="s">
        <v>56</v>
      </c>
    </row>
    <row r="3" spans="1:7" x14ac:dyDescent="0.25">
      <c r="E3" s="11" t="s">
        <v>57</v>
      </c>
    </row>
    <row r="4" spans="1:7" x14ac:dyDescent="0.25">
      <c r="E4" s="11" t="s">
        <v>58</v>
      </c>
    </row>
    <row r="5" spans="1:7" ht="33" customHeight="1" x14ac:dyDescent="0.25">
      <c r="A5" s="52" t="s">
        <v>63</v>
      </c>
      <c r="B5" s="52"/>
      <c r="C5" s="52"/>
      <c r="D5" s="52"/>
      <c r="E5" s="52"/>
      <c r="F5" s="52"/>
      <c r="G5" s="52"/>
    </row>
    <row r="6" spans="1:7" ht="20.25" customHeight="1" x14ac:dyDescent="0.25">
      <c r="B6" s="3" t="s">
        <v>54</v>
      </c>
    </row>
    <row r="7" spans="1:7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2" t="s">
        <v>4</v>
      </c>
      <c r="G7" s="2" t="s">
        <v>81</v>
      </c>
    </row>
    <row r="8" spans="1:7" x14ac:dyDescent="0.25">
      <c r="A8" s="15">
        <v>1</v>
      </c>
      <c r="B8" s="17" t="s">
        <v>6</v>
      </c>
      <c r="C8" s="1" t="s">
        <v>5</v>
      </c>
      <c r="D8" s="9">
        <f>218.414+21+80</f>
        <v>319.41399999999999</v>
      </c>
      <c r="E8" s="6">
        <v>13.23</v>
      </c>
      <c r="F8" s="6">
        <f>1058.15+2109.05</f>
        <v>3167.2000000000003</v>
      </c>
      <c r="G8" s="1" t="s">
        <v>88</v>
      </c>
    </row>
    <row r="9" spans="1:7" x14ac:dyDescent="0.25">
      <c r="A9" s="15">
        <v>2</v>
      </c>
      <c r="B9" s="17" t="s">
        <v>8</v>
      </c>
      <c r="C9" s="1" t="s">
        <v>5</v>
      </c>
      <c r="D9" s="9">
        <v>4</v>
      </c>
      <c r="E9" s="9">
        <v>9.3800000000000008</v>
      </c>
      <c r="F9" s="6">
        <f t="shared" ref="F9:F11" si="0">D9*E9</f>
        <v>37.520000000000003</v>
      </c>
      <c r="G9" s="1" t="s">
        <v>89</v>
      </c>
    </row>
    <row r="10" spans="1:7" x14ac:dyDescent="0.25">
      <c r="A10" s="15">
        <v>3</v>
      </c>
      <c r="B10" s="17" t="s">
        <v>9</v>
      </c>
      <c r="C10" s="1" t="s">
        <v>5</v>
      </c>
      <c r="D10" s="9">
        <v>5</v>
      </c>
      <c r="E10" s="6">
        <v>7.2990000000000004</v>
      </c>
      <c r="F10" s="6">
        <f t="shared" si="0"/>
        <v>36.495000000000005</v>
      </c>
      <c r="G10" s="1" t="s">
        <v>89</v>
      </c>
    </row>
    <row r="11" spans="1:7" x14ac:dyDescent="0.25">
      <c r="A11" s="15">
        <v>4</v>
      </c>
      <c r="B11" s="17" t="s">
        <v>18</v>
      </c>
      <c r="C11" s="1" t="s">
        <v>5</v>
      </c>
      <c r="D11" s="9">
        <v>9</v>
      </c>
      <c r="E11" s="6">
        <v>5.76</v>
      </c>
      <c r="F11" s="6">
        <f t="shared" si="0"/>
        <v>51.839999999999996</v>
      </c>
      <c r="G11" s="1" t="s">
        <v>89</v>
      </c>
    </row>
    <row r="12" spans="1:7" x14ac:dyDescent="0.25">
      <c r="A12" s="1"/>
      <c r="B12" s="21" t="s">
        <v>14</v>
      </c>
      <c r="C12" s="20"/>
      <c r="D12" s="22" t="s">
        <v>38</v>
      </c>
      <c r="E12" s="23" t="s">
        <v>38</v>
      </c>
      <c r="F12" s="23">
        <f>SUM(F8:F11)</f>
        <v>3293.0550000000003</v>
      </c>
      <c r="G12" s="1"/>
    </row>
    <row r="15" spans="1:7" ht="20.25" customHeight="1" x14ac:dyDescent="0.25">
      <c r="A15" s="49"/>
      <c r="B15" s="49"/>
      <c r="C15" s="49"/>
      <c r="D15" s="49"/>
      <c r="E15" s="32"/>
      <c r="F15" s="50"/>
      <c r="G15" s="50"/>
    </row>
    <row r="16" spans="1:7" ht="16.5" customHeight="1" x14ac:dyDescent="0.25">
      <c r="A16" s="51"/>
      <c r="B16" s="51"/>
      <c r="C16" s="51"/>
      <c r="D16" s="45"/>
      <c r="E16" s="29"/>
      <c r="F16" s="27"/>
      <c r="G16" s="27"/>
    </row>
    <row r="17" spans="1:8" x14ac:dyDescent="0.25">
      <c r="A17" s="30"/>
      <c r="B17" s="34"/>
      <c r="C17" s="30"/>
      <c r="D17" s="31"/>
      <c r="E17" s="32"/>
      <c r="F17" s="32"/>
      <c r="G17" s="33"/>
    </row>
    <row r="18" spans="1:8" x14ac:dyDescent="0.25">
      <c r="A18" s="30"/>
      <c r="B18" s="34"/>
      <c r="C18" s="30"/>
      <c r="D18" s="31"/>
      <c r="E18" s="32"/>
      <c r="F18" s="32"/>
      <c r="G18" s="33"/>
    </row>
    <row r="19" spans="1:8" x14ac:dyDescent="0.25">
      <c r="A19" s="30"/>
      <c r="B19" s="34"/>
      <c r="C19" s="30"/>
      <c r="D19" s="31"/>
      <c r="E19" s="32"/>
      <c r="F19" s="32"/>
      <c r="G19" s="33"/>
    </row>
    <row r="20" spans="1:8" x14ac:dyDescent="0.25">
      <c r="A20" s="30"/>
      <c r="B20" s="34"/>
      <c r="C20" s="30"/>
      <c r="D20" s="31"/>
      <c r="E20" s="32"/>
      <c r="F20" s="32"/>
      <c r="G20" s="33"/>
    </row>
    <row r="21" spans="1:8" x14ac:dyDescent="0.25">
      <c r="A21" s="30"/>
      <c r="B21" s="34"/>
      <c r="C21" s="30"/>
      <c r="D21" s="31"/>
      <c r="E21" s="32"/>
      <c r="F21" s="32"/>
      <c r="G21" s="33"/>
    </row>
    <row r="22" spans="1:8" x14ac:dyDescent="0.25">
      <c r="A22" s="30"/>
      <c r="B22" s="41"/>
      <c r="C22" s="30"/>
      <c r="D22" s="31"/>
      <c r="E22" s="32"/>
      <c r="F22" s="32"/>
      <c r="G22" s="33"/>
    </row>
    <row r="23" spans="1:8" x14ac:dyDescent="0.25">
      <c r="A23" s="30"/>
      <c r="B23" s="41"/>
      <c r="C23" s="30"/>
      <c r="D23" s="31"/>
      <c r="E23" s="32"/>
      <c r="F23" s="32"/>
      <c r="G23" s="33"/>
    </row>
    <row r="24" spans="1:8" x14ac:dyDescent="0.25">
      <c r="A24" s="30"/>
      <c r="B24" s="41"/>
      <c r="C24" s="30"/>
      <c r="D24" s="31"/>
      <c r="E24" s="31"/>
      <c r="F24" s="32"/>
      <c r="G24" s="33"/>
    </row>
    <row r="25" spans="1:8" x14ac:dyDescent="0.25">
      <c r="A25" s="30"/>
      <c r="B25" s="41"/>
      <c r="C25" s="30"/>
      <c r="D25" s="31"/>
      <c r="E25" s="32"/>
      <c r="F25" s="32"/>
      <c r="G25" s="33"/>
    </row>
    <row r="26" spans="1:8" x14ac:dyDescent="0.25">
      <c r="A26" s="30"/>
      <c r="B26" s="41"/>
      <c r="C26" s="30"/>
      <c r="D26" s="31"/>
      <c r="E26" s="32"/>
      <c r="F26" s="32"/>
      <c r="G26" s="33"/>
    </row>
    <row r="27" spans="1:8" x14ac:dyDescent="0.25">
      <c r="A27" s="30"/>
      <c r="B27" s="34"/>
      <c r="C27" s="30"/>
      <c r="D27" s="31"/>
      <c r="E27" s="32"/>
      <c r="F27" s="32"/>
      <c r="G27" s="33"/>
    </row>
    <row r="28" spans="1:8" x14ac:dyDescent="0.25">
      <c r="A28" s="30"/>
      <c r="B28" s="34"/>
      <c r="C28" s="30"/>
      <c r="D28" s="31"/>
      <c r="E28" s="32"/>
      <c r="F28" s="32"/>
      <c r="G28" s="33"/>
    </row>
    <row r="29" spans="1:8" x14ac:dyDescent="0.25">
      <c r="A29" s="30"/>
      <c r="B29" s="38"/>
      <c r="C29" s="39"/>
      <c r="D29" s="40"/>
      <c r="E29" s="37"/>
      <c r="F29" s="37"/>
      <c r="G29" s="32"/>
    </row>
    <row r="30" spans="1:8" x14ac:dyDescent="0.25">
      <c r="A30" s="30"/>
      <c r="B30" s="34"/>
      <c r="C30" s="30"/>
      <c r="D30" s="31"/>
      <c r="E30" s="32"/>
      <c r="F30" s="39"/>
      <c r="G30" s="37"/>
      <c r="H30" s="19"/>
    </row>
    <row r="31" spans="1:8" x14ac:dyDescent="0.25">
      <c r="A31" s="30"/>
      <c r="B31" s="34"/>
      <c r="C31" s="30"/>
      <c r="D31" s="31"/>
      <c r="E31" s="32"/>
      <c r="F31" s="30"/>
      <c r="G31" s="30"/>
    </row>
    <row r="32" spans="1:8" x14ac:dyDescent="0.25">
      <c r="A32" s="30"/>
      <c r="B32" s="34"/>
      <c r="C32" s="30"/>
      <c r="D32" s="31"/>
      <c r="E32" s="32"/>
      <c r="F32" s="30"/>
      <c r="G32" s="30"/>
    </row>
    <row r="33" spans="1:7" x14ac:dyDescent="0.25">
      <c r="A33" s="30"/>
      <c r="B33" s="34"/>
      <c r="C33" s="30"/>
      <c r="D33" s="31"/>
      <c r="E33" s="32"/>
      <c r="F33" s="30"/>
      <c r="G33" s="30"/>
    </row>
    <row r="34" spans="1:7" x14ac:dyDescent="0.25">
      <c r="A34" s="30"/>
      <c r="B34" s="34"/>
      <c r="C34" s="30"/>
      <c r="D34" s="31"/>
      <c r="E34" s="32"/>
      <c r="F34" s="30"/>
      <c r="G34" s="30"/>
    </row>
    <row r="35" spans="1:7" x14ac:dyDescent="0.25">
      <c r="A35" s="30"/>
      <c r="B35" s="34"/>
      <c r="C35" s="30"/>
      <c r="D35" s="31"/>
      <c r="E35" s="32"/>
      <c r="F35" s="30"/>
      <c r="G35" s="30"/>
    </row>
  </sheetData>
  <mergeCells count="4">
    <mergeCell ref="A5:G5"/>
    <mergeCell ref="A15:D15"/>
    <mergeCell ref="F15:G15"/>
    <mergeCell ref="A16:C16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0"/>
  <sheetViews>
    <sheetView workbookViewId="0">
      <selection activeCell="K14" sqref="K14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140625" customWidth="1"/>
  </cols>
  <sheetData>
    <row r="1" spans="1:7" x14ac:dyDescent="0.25">
      <c r="E1" s="11" t="s">
        <v>80</v>
      </c>
    </row>
    <row r="2" spans="1:7" x14ac:dyDescent="0.25">
      <c r="E2" s="11" t="s">
        <v>56</v>
      </c>
    </row>
    <row r="3" spans="1:7" x14ac:dyDescent="0.25">
      <c r="E3" s="11" t="s">
        <v>57</v>
      </c>
    </row>
    <row r="4" spans="1:7" x14ac:dyDescent="0.25">
      <c r="E4" s="11" t="s">
        <v>58</v>
      </c>
    </row>
    <row r="5" spans="1:7" ht="33" customHeight="1" x14ac:dyDescent="0.25">
      <c r="A5" s="52" t="s">
        <v>65</v>
      </c>
      <c r="B5" s="52"/>
      <c r="C5" s="52"/>
      <c r="D5" s="52"/>
      <c r="E5" s="52"/>
      <c r="F5" s="52"/>
      <c r="G5" s="52"/>
    </row>
    <row r="6" spans="1:7" ht="20.25" customHeight="1" x14ac:dyDescent="0.25">
      <c r="B6" s="3" t="s">
        <v>51</v>
      </c>
    </row>
    <row r="7" spans="1:7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2" t="s">
        <v>4</v>
      </c>
      <c r="G7" s="2" t="s">
        <v>81</v>
      </c>
    </row>
    <row r="8" spans="1:7" x14ac:dyDescent="0.25">
      <c r="A8" s="15">
        <v>1</v>
      </c>
      <c r="B8" s="17" t="s">
        <v>6</v>
      </c>
      <c r="C8" s="1" t="s">
        <v>5</v>
      </c>
      <c r="D8" s="9">
        <f>364.36+21</f>
        <v>385.36</v>
      </c>
      <c r="E8" s="6">
        <v>13.09</v>
      </c>
      <c r="F8" s="43">
        <v>5046.34</v>
      </c>
      <c r="G8" s="1" t="s">
        <v>88</v>
      </c>
    </row>
    <row r="9" spans="1:7" x14ac:dyDescent="0.25">
      <c r="A9" s="15">
        <v>2</v>
      </c>
      <c r="B9" s="17" t="s">
        <v>42</v>
      </c>
      <c r="C9" s="1" t="s">
        <v>5</v>
      </c>
      <c r="D9" s="9">
        <v>13</v>
      </c>
      <c r="E9" s="6">
        <v>4.9223999999999997</v>
      </c>
      <c r="F9" s="6">
        <f t="shared" ref="F9:F12" si="0">D9*E9</f>
        <v>63.991199999999992</v>
      </c>
      <c r="G9" s="1" t="s">
        <v>89</v>
      </c>
    </row>
    <row r="10" spans="1:7" x14ac:dyDescent="0.25">
      <c r="A10" s="15">
        <v>3</v>
      </c>
      <c r="B10" s="17" t="s">
        <v>8</v>
      </c>
      <c r="C10" s="1" t="s">
        <v>5</v>
      </c>
      <c r="D10" s="9">
        <v>12</v>
      </c>
      <c r="E10" s="9">
        <v>8.0340000000000007</v>
      </c>
      <c r="F10" s="6">
        <f t="shared" si="0"/>
        <v>96.408000000000015</v>
      </c>
      <c r="G10" s="1" t="s">
        <v>89</v>
      </c>
    </row>
    <row r="11" spans="1:7" x14ac:dyDescent="0.25">
      <c r="A11" s="15">
        <v>4</v>
      </c>
      <c r="B11" s="17" t="s">
        <v>9</v>
      </c>
      <c r="C11" s="1" t="s">
        <v>5</v>
      </c>
      <c r="D11" s="9">
        <v>13</v>
      </c>
      <c r="E11" s="6">
        <v>7.36</v>
      </c>
      <c r="F11" s="6">
        <f t="shared" si="0"/>
        <v>95.68</v>
      </c>
      <c r="G11" s="1" t="s">
        <v>89</v>
      </c>
    </row>
    <row r="12" spans="1:7" x14ac:dyDescent="0.25">
      <c r="A12" s="15">
        <v>5</v>
      </c>
      <c r="B12" s="17" t="s">
        <v>18</v>
      </c>
      <c r="C12" s="1" t="s">
        <v>5</v>
      </c>
      <c r="D12" s="9">
        <v>7</v>
      </c>
      <c r="E12" s="6">
        <v>6.02</v>
      </c>
      <c r="F12" s="6">
        <f t="shared" si="0"/>
        <v>42.14</v>
      </c>
      <c r="G12" s="1" t="s">
        <v>89</v>
      </c>
    </row>
    <row r="13" spans="1:7" x14ac:dyDescent="0.25">
      <c r="A13" s="1"/>
      <c r="B13" s="21" t="s">
        <v>14</v>
      </c>
      <c r="C13" s="20"/>
      <c r="D13" s="22" t="s">
        <v>38</v>
      </c>
      <c r="E13" s="23" t="s">
        <v>38</v>
      </c>
      <c r="F13" s="23">
        <f>SUM(F8:F12)</f>
        <v>5344.5592000000015</v>
      </c>
      <c r="G13" s="1"/>
    </row>
    <row r="16" spans="1:7" ht="20.25" customHeight="1" x14ac:dyDescent="0.25">
      <c r="A16" s="49"/>
      <c r="B16" s="49"/>
      <c r="C16" s="49"/>
      <c r="D16" s="49"/>
      <c r="E16" s="32"/>
      <c r="F16" s="50"/>
      <c r="G16" s="50"/>
    </row>
    <row r="17" spans="1:8" ht="16.5" customHeight="1" x14ac:dyDescent="0.25">
      <c r="A17" s="51"/>
      <c r="B17" s="51"/>
      <c r="C17" s="51"/>
      <c r="D17" s="45"/>
      <c r="E17" s="29"/>
      <c r="F17" s="27"/>
      <c r="G17" s="27"/>
    </row>
    <row r="18" spans="1:8" x14ac:dyDescent="0.25">
      <c r="A18" s="30"/>
      <c r="B18" s="34"/>
      <c r="C18" s="30"/>
      <c r="D18" s="31"/>
      <c r="E18" s="32"/>
      <c r="F18" s="32"/>
      <c r="G18" s="33"/>
    </row>
    <row r="19" spans="1:8" x14ac:dyDescent="0.25">
      <c r="A19" s="30"/>
      <c r="B19" s="34"/>
      <c r="C19" s="30"/>
      <c r="D19" s="31"/>
      <c r="E19" s="32"/>
      <c r="F19" s="32"/>
      <c r="G19" s="33"/>
    </row>
    <row r="20" spans="1:8" x14ac:dyDescent="0.25">
      <c r="A20" s="30"/>
      <c r="B20" s="34"/>
      <c r="C20" s="30"/>
      <c r="D20" s="31"/>
      <c r="E20" s="32"/>
      <c r="F20" s="32"/>
      <c r="G20" s="33"/>
    </row>
    <row r="21" spans="1:8" x14ac:dyDescent="0.25">
      <c r="A21" s="30"/>
      <c r="B21" s="41"/>
      <c r="C21" s="30"/>
      <c r="D21" s="31"/>
      <c r="E21" s="32"/>
      <c r="F21" s="32"/>
      <c r="G21" s="33"/>
    </row>
    <row r="22" spans="1:8" x14ac:dyDescent="0.25">
      <c r="A22" s="30"/>
      <c r="B22" s="41"/>
      <c r="C22" s="30"/>
      <c r="D22" s="31"/>
      <c r="E22" s="32"/>
      <c r="F22" s="32"/>
      <c r="G22" s="33"/>
    </row>
    <row r="23" spans="1:8" x14ac:dyDescent="0.25">
      <c r="A23" s="30"/>
      <c r="B23" s="41"/>
      <c r="C23" s="30"/>
      <c r="D23" s="31"/>
      <c r="E23" s="31"/>
      <c r="F23" s="32"/>
      <c r="G23" s="33"/>
    </row>
    <row r="24" spans="1:8" x14ac:dyDescent="0.25">
      <c r="A24" s="30"/>
      <c r="B24" s="41"/>
      <c r="C24" s="30"/>
      <c r="D24" s="31"/>
      <c r="E24" s="32"/>
      <c r="F24" s="32"/>
      <c r="G24" s="33"/>
    </row>
    <row r="25" spans="1:8" x14ac:dyDescent="0.25">
      <c r="A25" s="30"/>
      <c r="B25" s="41"/>
      <c r="C25" s="30"/>
      <c r="D25" s="31"/>
      <c r="E25" s="32"/>
      <c r="F25" s="32"/>
      <c r="G25" s="33"/>
    </row>
    <row r="26" spans="1:8" x14ac:dyDescent="0.25">
      <c r="A26" s="30"/>
      <c r="B26" s="34"/>
      <c r="C26" s="30"/>
      <c r="D26" s="31"/>
      <c r="E26" s="32"/>
      <c r="F26" s="32"/>
      <c r="G26" s="33"/>
    </row>
    <row r="27" spans="1:8" x14ac:dyDescent="0.25">
      <c r="A27" s="30"/>
      <c r="B27" s="34"/>
      <c r="C27" s="30"/>
      <c r="D27" s="31"/>
      <c r="E27" s="32"/>
      <c r="F27" s="32"/>
      <c r="G27" s="33"/>
    </row>
    <row r="28" spans="1:8" x14ac:dyDescent="0.25">
      <c r="A28" s="30"/>
      <c r="B28" s="38"/>
      <c r="C28" s="39"/>
      <c r="D28" s="40"/>
      <c r="E28" s="37"/>
      <c r="F28" s="37"/>
      <c r="G28" s="32"/>
    </row>
    <row r="29" spans="1:8" x14ac:dyDescent="0.25">
      <c r="A29" s="30"/>
      <c r="B29" s="34"/>
      <c r="C29" s="30"/>
      <c r="D29" s="31"/>
      <c r="E29" s="32"/>
      <c r="F29" s="39"/>
      <c r="G29" s="37"/>
      <c r="H29" s="19"/>
    </row>
    <row r="30" spans="1:8" x14ac:dyDescent="0.25">
      <c r="A30" s="30"/>
      <c r="B30" s="34"/>
      <c r="C30" s="30"/>
      <c r="D30" s="31"/>
      <c r="E30" s="32"/>
      <c r="F30" s="30"/>
      <c r="G30" s="30"/>
    </row>
  </sheetData>
  <mergeCells count="4">
    <mergeCell ref="A5:G5"/>
    <mergeCell ref="A16:D16"/>
    <mergeCell ref="F16:G16"/>
    <mergeCell ref="A17:C17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0"/>
  <sheetViews>
    <sheetView workbookViewId="0">
      <selection activeCell="J13" sqref="J13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140625" customWidth="1"/>
  </cols>
  <sheetData>
    <row r="1" spans="1:7" x14ac:dyDescent="0.25">
      <c r="E1" s="11" t="s">
        <v>67</v>
      </c>
    </row>
    <row r="2" spans="1:7" x14ac:dyDescent="0.25">
      <c r="E2" s="11" t="s">
        <v>56</v>
      </c>
    </row>
    <row r="3" spans="1:7" x14ac:dyDescent="0.25">
      <c r="E3" s="11" t="s">
        <v>57</v>
      </c>
    </row>
    <row r="4" spans="1:7" x14ac:dyDescent="0.25">
      <c r="E4" s="11" t="s">
        <v>58</v>
      </c>
    </row>
    <row r="5" spans="1:7" ht="33" customHeight="1" x14ac:dyDescent="0.25">
      <c r="A5" s="52" t="s">
        <v>66</v>
      </c>
      <c r="B5" s="52"/>
      <c r="C5" s="52"/>
      <c r="D5" s="52"/>
      <c r="E5" s="52"/>
      <c r="F5" s="52"/>
      <c r="G5" s="52"/>
    </row>
    <row r="6" spans="1:7" ht="20.25" customHeight="1" x14ac:dyDescent="0.25">
      <c r="B6" s="3" t="s">
        <v>51</v>
      </c>
    </row>
    <row r="7" spans="1:7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2" t="s">
        <v>4</v>
      </c>
      <c r="G7" s="2" t="s">
        <v>81</v>
      </c>
    </row>
    <row r="8" spans="1:7" x14ac:dyDescent="0.25">
      <c r="A8" s="15">
        <v>1</v>
      </c>
      <c r="B8" s="17" t="s">
        <v>30</v>
      </c>
      <c r="C8" s="1" t="s">
        <v>21</v>
      </c>
      <c r="D8" s="9">
        <v>7.2</v>
      </c>
      <c r="E8" s="6">
        <v>24.03</v>
      </c>
      <c r="F8" s="6">
        <v>173.04</v>
      </c>
      <c r="G8" s="1" t="s">
        <v>87</v>
      </c>
    </row>
    <row r="9" spans="1:7" x14ac:dyDescent="0.25">
      <c r="A9" s="15">
        <v>2</v>
      </c>
      <c r="B9" s="17" t="s">
        <v>39</v>
      </c>
      <c r="C9" s="1" t="s">
        <v>17</v>
      </c>
      <c r="D9" s="9">
        <v>61</v>
      </c>
      <c r="E9" s="6">
        <v>2.2200000000000002</v>
      </c>
      <c r="F9" s="1">
        <v>135.61000000000001</v>
      </c>
      <c r="G9" s="1" t="s">
        <v>82</v>
      </c>
    </row>
    <row r="10" spans="1:7" x14ac:dyDescent="0.25">
      <c r="A10" s="15">
        <v>3</v>
      </c>
      <c r="B10" s="17" t="s">
        <v>40</v>
      </c>
      <c r="C10" s="1" t="s">
        <v>5</v>
      </c>
      <c r="D10" s="9">
        <v>0.65</v>
      </c>
      <c r="E10" s="6">
        <v>22.33</v>
      </c>
      <c r="F10" s="1">
        <v>14.52</v>
      </c>
      <c r="G10" s="1" t="s">
        <v>87</v>
      </c>
    </row>
    <row r="11" spans="1:7" x14ac:dyDescent="0.25">
      <c r="A11" s="15">
        <v>4</v>
      </c>
      <c r="B11" s="17" t="s">
        <v>41</v>
      </c>
      <c r="C11" s="1" t="s">
        <v>5</v>
      </c>
      <c r="D11" s="9">
        <v>3.1</v>
      </c>
      <c r="E11" s="6">
        <v>25.56</v>
      </c>
      <c r="F11" s="1">
        <v>79.22</v>
      </c>
      <c r="G11" s="1" t="s">
        <v>87</v>
      </c>
    </row>
    <row r="12" spans="1:7" x14ac:dyDescent="0.25">
      <c r="A12" s="15">
        <v>5</v>
      </c>
      <c r="B12" s="17" t="s">
        <v>6</v>
      </c>
      <c r="C12" s="1" t="s">
        <v>5</v>
      </c>
      <c r="D12" s="9">
        <v>0.4</v>
      </c>
      <c r="E12" s="6">
        <v>13.8</v>
      </c>
      <c r="F12" s="1">
        <v>5.52</v>
      </c>
      <c r="G12" s="1" t="s">
        <v>85</v>
      </c>
    </row>
    <row r="13" spans="1:7" x14ac:dyDescent="0.25">
      <c r="A13" s="1"/>
      <c r="B13" s="21" t="s">
        <v>14</v>
      </c>
      <c r="C13" s="20"/>
      <c r="D13" s="22" t="s">
        <v>38</v>
      </c>
      <c r="E13" s="23" t="s">
        <v>38</v>
      </c>
      <c r="F13" s="20">
        <f>SUM(F8:F12)</f>
        <v>407.90999999999997</v>
      </c>
      <c r="G13" s="1"/>
    </row>
    <row r="16" spans="1:7" ht="20.25" customHeight="1" x14ac:dyDescent="0.25">
      <c r="A16" s="49"/>
      <c r="B16" s="49"/>
      <c r="C16" s="49"/>
      <c r="D16" s="49"/>
      <c r="E16" s="32"/>
      <c r="F16" s="50"/>
      <c r="G16" s="50"/>
    </row>
    <row r="17" spans="1:8" ht="17.25" customHeight="1" x14ac:dyDescent="0.25">
      <c r="A17" s="51"/>
      <c r="B17" s="51"/>
      <c r="C17" s="51"/>
      <c r="D17" s="45"/>
      <c r="E17" s="29"/>
      <c r="F17" s="27"/>
      <c r="G17" s="27"/>
    </row>
    <row r="18" spans="1:8" x14ac:dyDescent="0.25">
      <c r="A18" s="30"/>
      <c r="B18" s="34"/>
      <c r="C18" s="30"/>
      <c r="D18" s="31"/>
      <c r="E18" s="32"/>
      <c r="F18" s="32"/>
      <c r="G18" s="33"/>
    </row>
    <row r="19" spans="1:8" x14ac:dyDescent="0.25">
      <c r="A19" s="30"/>
      <c r="B19" s="34"/>
      <c r="C19" s="30"/>
      <c r="D19" s="31"/>
      <c r="E19" s="32"/>
      <c r="F19" s="32"/>
      <c r="G19" s="33"/>
    </row>
    <row r="20" spans="1:8" x14ac:dyDescent="0.25">
      <c r="A20" s="30"/>
      <c r="B20" s="34"/>
      <c r="C20" s="30"/>
      <c r="D20" s="31"/>
      <c r="E20" s="32"/>
      <c r="F20" s="32"/>
      <c r="G20" s="33"/>
    </row>
    <row r="21" spans="1:8" x14ac:dyDescent="0.25">
      <c r="A21" s="30"/>
      <c r="B21" s="34"/>
      <c r="C21" s="30"/>
      <c r="D21" s="31"/>
      <c r="E21" s="32"/>
      <c r="F21" s="32"/>
      <c r="G21" s="33"/>
    </row>
    <row r="22" spans="1:8" x14ac:dyDescent="0.25">
      <c r="A22" s="30"/>
      <c r="B22" s="34"/>
      <c r="C22" s="30"/>
      <c r="D22" s="31"/>
      <c r="E22" s="32"/>
      <c r="F22" s="32"/>
      <c r="G22" s="33"/>
    </row>
    <row r="23" spans="1:8" x14ac:dyDescent="0.25">
      <c r="A23" s="30"/>
      <c r="B23" s="34"/>
      <c r="C23" s="30"/>
      <c r="D23" s="31"/>
      <c r="E23" s="32"/>
      <c r="F23" s="32"/>
      <c r="G23" s="33"/>
    </row>
    <row r="24" spans="1:8" x14ac:dyDescent="0.25">
      <c r="A24" s="30"/>
      <c r="B24" s="34"/>
      <c r="C24" s="30"/>
      <c r="D24" s="31"/>
      <c r="E24" s="32"/>
      <c r="F24" s="32"/>
      <c r="G24" s="33"/>
    </row>
    <row r="25" spans="1:8" x14ac:dyDescent="0.25">
      <c r="A25" s="30"/>
      <c r="B25" s="34"/>
      <c r="C25" s="30"/>
      <c r="D25" s="31"/>
      <c r="E25" s="32"/>
      <c r="F25" s="32"/>
      <c r="G25" s="33"/>
    </row>
    <row r="26" spans="1:8" x14ac:dyDescent="0.25">
      <c r="A26" s="30"/>
      <c r="B26" s="34"/>
      <c r="C26" s="30"/>
      <c r="D26" s="31"/>
      <c r="E26" s="32"/>
      <c r="F26" s="32"/>
      <c r="G26" s="33"/>
    </row>
    <row r="27" spans="1:8" x14ac:dyDescent="0.25">
      <c r="A27" s="30"/>
      <c r="B27" s="34"/>
      <c r="C27" s="30"/>
      <c r="D27" s="31"/>
      <c r="E27" s="32"/>
      <c r="F27" s="32"/>
      <c r="G27" s="33"/>
    </row>
    <row r="28" spans="1:8" x14ac:dyDescent="0.25">
      <c r="A28" s="30"/>
      <c r="B28" s="38"/>
      <c r="C28" s="39"/>
      <c r="D28" s="40"/>
      <c r="E28" s="37"/>
      <c r="F28" s="37"/>
      <c r="G28" s="32"/>
    </row>
    <row r="29" spans="1:8" x14ac:dyDescent="0.25">
      <c r="A29" s="30"/>
      <c r="B29" s="34"/>
      <c r="C29" s="30"/>
      <c r="D29" s="31"/>
      <c r="E29" s="32"/>
      <c r="F29" s="39"/>
      <c r="G29" s="37"/>
      <c r="H29" s="19"/>
    </row>
    <row r="30" spans="1:8" x14ac:dyDescent="0.25">
      <c r="A30" s="30"/>
      <c r="B30" s="34"/>
      <c r="C30" s="30"/>
      <c r="D30" s="31"/>
      <c r="E30" s="32"/>
      <c r="F30" s="30"/>
      <c r="G30" s="30"/>
    </row>
  </sheetData>
  <mergeCells count="4">
    <mergeCell ref="A5:G5"/>
    <mergeCell ref="A16:D16"/>
    <mergeCell ref="F16:G16"/>
    <mergeCell ref="A17:C17"/>
  </mergeCells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4" workbookViewId="0">
      <selection activeCell="G13" sqref="G13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140625" customWidth="1"/>
  </cols>
  <sheetData>
    <row r="1" spans="1:8" x14ac:dyDescent="0.25">
      <c r="E1" s="11" t="s">
        <v>69</v>
      </c>
    </row>
    <row r="2" spans="1:8" x14ac:dyDescent="0.25">
      <c r="E2" s="11" t="s">
        <v>56</v>
      </c>
    </row>
    <row r="3" spans="1:8" x14ac:dyDescent="0.25">
      <c r="E3" s="11" t="s">
        <v>57</v>
      </c>
    </row>
    <row r="4" spans="1:8" x14ac:dyDescent="0.25">
      <c r="E4" s="11" t="s">
        <v>58</v>
      </c>
    </row>
    <row r="5" spans="1:8" ht="33" customHeight="1" x14ac:dyDescent="0.25">
      <c r="A5" s="52" t="s">
        <v>68</v>
      </c>
      <c r="B5" s="52"/>
      <c r="C5" s="52"/>
      <c r="D5" s="52"/>
      <c r="E5" s="52"/>
      <c r="F5" s="52"/>
      <c r="G5" s="52"/>
    </row>
    <row r="6" spans="1:8" ht="20.25" customHeight="1" x14ac:dyDescent="0.25">
      <c r="B6" s="3" t="s">
        <v>52</v>
      </c>
    </row>
    <row r="7" spans="1:8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2" t="s">
        <v>4</v>
      </c>
      <c r="G7" s="2" t="s">
        <v>81</v>
      </c>
    </row>
    <row r="8" spans="1:8" x14ac:dyDescent="0.25">
      <c r="A8" s="15">
        <v>1</v>
      </c>
      <c r="B8" s="17" t="s">
        <v>8</v>
      </c>
      <c r="C8" s="1" t="s">
        <v>5</v>
      </c>
      <c r="D8" s="9">
        <v>14.7</v>
      </c>
      <c r="E8" s="6">
        <v>8.09</v>
      </c>
      <c r="F8" s="6">
        <v>119.1</v>
      </c>
      <c r="G8" s="1" t="s">
        <v>86</v>
      </c>
    </row>
    <row r="9" spans="1:8" x14ac:dyDescent="0.25">
      <c r="A9" s="15">
        <v>2</v>
      </c>
      <c r="B9" s="17" t="s">
        <v>35</v>
      </c>
      <c r="C9" s="1" t="s">
        <v>5</v>
      </c>
      <c r="D9" s="9">
        <v>0.33300000000000002</v>
      </c>
      <c r="E9" s="6">
        <v>4.46</v>
      </c>
      <c r="F9" s="1">
        <v>7.26</v>
      </c>
      <c r="G9" s="1" t="s">
        <v>87</v>
      </c>
    </row>
    <row r="10" spans="1:8" x14ac:dyDescent="0.25">
      <c r="A10" s="15">
        <v>3</v>
      </c>
      <c r="B10" s="17" t="s">
        <v>36</v>
      </c>
      <c r="C10" s="1" t="s">
        <v>5</v>
      </c>
      <c r="D10" s="9">
        <v>3.5000000000000003E-2</v>
      </c>
      <c r="E10" s="6">
        <v>67</v>
      </c>
      <c r="F10" s="1">
        <v>2.35</v>
      </c>
      <c r="G10" s="1" t="s">
        <v>87</v>
      </c>
    </row>
    <row r="11" spans="1:8" x14ac:dyDescent="0.25">
      <c r="A11" s="15">
        <v>4</v>
      </c>
      <c r="B11" s="17" t="s">
        <v>37</v>
      </c>
      <c r="C11" s="1" t="s">
        <v>5</v>
      </c>
      <c r="D11" s="9">
        <v>8.9</v>
      </c>
      <c r="E11" s="6">
        <v>33.9</v>
      </c>
      <c r="F11" s="1">
        <v>302.77999999999997</v>
      </c>
      <c r="G11" s="1" t="s">
        <v>83</v>
      </c>
    </row>
    <row r="12" spans="1:8" x14ac:dyDescent="0.25">
      <c r="A12" s="15">
        <v>5</v>
      </c>
      <c r="B12" s="17" t="s">
        <v>6</v>
      </c>
      <c r="C12" s="1" t="s">
        <v>5</v>
      </c>
      <c r="D12" s="9">
        <f>400+850</f>
        <v>1250</v>
      </c>
      <c r="E12" s="6">
        <v>12.32</v>
      </c>
      <c r="F12" s="6">
        <f>D12*E12</f>
        <v>15400</v>
      </c>
      <c r="G12" s="1" t="s">
        <v>85</v>
      </c>
    </row>
    <row r="13" spans="1:8" x14ac:dyDescent="0.25">
      <c r="A13" s="1"/>
      <c r="B13" s="21" t="s">
        <v>14</v>
      </c>
      <c r="C13" s="20"/>
      <c r="D13" s="22" t="s">
        <v>38</v>
      </c>
      <c r="E13" s="23" t="s">
        <v>38</v>
      </c>
      <c r="F13" s="20">
        <f>SUM(F8:F12)</f>
        <v>15831.49</v>
      </c>
      <c r="G13" s="1"/>
    </row>
    <row r="14" spans="1:8" x14ac:dyDescent="0.25">
      <c r="B14" s="24"/>
      <c r="C14" s="18"/>
      <c r="D14" s="25"/>
      <c r="E14" s="19"/>
      <c r="F14" s="18"/>
    </row>
    <row r="16" spans="1:8" ht="20.25" customHeight="1" x14ac:dyDescent="0.25">
      <c r="A16" s="49"/>
      <c r="B16" s="49"/>
      <c r="C16" s="49"/>
      <c r="D16" s="49"/>
      <c r="E16" s="32"/>
      <c r="F16" s="50"/>
      <c r="G16" s="50"/>
      <c r="H16" s="30"/>
    </row>
    <row r="17" spans="1:8" ht="20.25" customHeight="1" x14ac:dyDescent="0.25">
      <c r="A17" s="51"/>
      <c r="B17" s="51"/>
      <c r="C17" s="51"/>
      <c r="D17" s="45"/>
      <c r="E17" s="29"/>
      <c r="F17" s="27"/>
      <c r="G17" s="27"/>
      <c r="H17" s="30"/>
    </row>
    <row r="18" spans="1:8" x14ac:dyDescent="0.25">
      <c r="A18" s="30"/>
      <c r="B18" s="34"/>
      <c r="C18" s="30"/>
      <c r="D18" s="31"/>
      <c r="E18" s="32"/>
      <c r="F18" s="32"/>
      <c r="G18" s="33"/>
      <c r="H18" s="30"/>
    </row>
    <row r="19" spans="1:8" x14ac:dyDescent="0.25">
      <c r="A19" s="30"/>
      <c r="B19" s="34"/>
      <c r="C19" s="30"/>
      <c r="D19" s="31"/>
      <c r="E19" s="32"/>
      <c r="F19" s="32"/>
      <c r="G19" s="33"/>
      <c r="H19" s="30"/>
    </row>
    <row r="20" spans="1:8" x14ac:dyDescent="0.25">
      <c r="A20" s="30"/>
      <c r="B20" s="34"/>
      <c r="C20" s="30"/>
      <c r="D20" s="31"/>
      <c r="E20" s="32"/>
      <c r="F20" s="32"/>
      <c r="G20" s="33"/>
      <c r="H20" s="30"/>
    </row>
    <row r="21" spans="1:8" x14ac:dyDescent="0.25">
      <c r="A21" s="30"/>
      <c r="B21" s="34"/>
      <c r="C21" s="30"/>
      <c r="D21" s="31"/>
      <c r="E21" s="32"/>
      <c r="F21" s="32"/>
      <c r="G21" s="33"/>
      <c r="H21" s="30"/>
    </row>
    <row r="22" spans="1:8" x14ac:dyDescent="0.25">
      <c r="A22" s="30"/>
      <c r="B22" s="38"/>
      <c r="C22" s="39"/>
      <c r="D22" s="40"/>
      <c r="E22" s="37"/>
      <c r="F22" s="39"/>
      <c r="G22" s="30"/>
      <c r="H22" s="30"/>
    </row>
    <row r="23" spans="1:8" x14ac:dyDescent="0.25">
      <c r="A23" s="30"/>
      <c r="B23" s="34"/>
      <c r="C23" s="30"/>
      <c r="D23" s="31"/>
      <c r="E23" s="32"/>
      <c r="F23" s="30"/>
      <c r="G23" s="39"/>
      <c r="H23" s="37"/>
    </row>
    <row r="24" spans="1:8" x14ac:dyDescent="0.25">
      <c r="A24" s="30"/>
      <c r="B24" s="34"/>
      <c r="C24" s="30"/>
      <c r="D24" s="31"/>
      <c r="E24" s="32"/>
      <c r="F24" s="30"/>
      <c r="G24" s="30"/>
      <c r="H24" s="30"/>
    </row>
    <row r="25" spans="1:8" x14ac:dyDescent="0.25">
      <c r="A25" s="30"/>
      <c r="B25" s="34"/>
      <c r="C25" s="30"/>
      <c r="D25" s="31"/>
      <c r="E25" s="32"/>
      <c r="F25" s="30"/>
      <c r="G25" s="30"/>
      <c r="H25" s="30"/>
    </row>
    <row r="26" spans="1:8" x14ac:dyDescent="0.25">
      <c r="A26" s="30"/>
      <c r="B26" s="34"/>
      <c r="C26" s="30"/>
      <c r="D26" s="31"/>
      <c r="E26" s="32"/>
      <c r="F26" s="30"/>
      <c r="G26" s="30"/>
      <c r="H26" s="30"/>
    </row>
  </sheetData>
  <mergeCells count="4">
    <mergeCell ref="A5:G5"/>
    <mergeCell ref="A16:D16"/>
    <mergeCell ref="F16:G16"/>
    <mergeCell ref="A17:C17"/>
  </mergeCells>
  <pageMargins left="0.7" right="0.7" top="0.75" bottom="0.75" header="0.3" footer="0.3"/>
  <pageSetup paperSize="9" orientation="portrait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4" workbookViewId="0">
      <selection activeCell="G16" sqref="G16"/>
    </sheetView>
  </sheetViews>
  <sheetFormatPr defaultRowHeight="15" x14ac:dyDescent="0.25"/>
  <cols>
    <col min="1" max="1" width="6.140625" customWidth="1"/>
    <col min="2" max="2" width="21.5703125" style="3" customWidth="1"/>
    <col min="3" max="3" width="9.140625" customWidth="1"/>
    <col min="4" max="4" width="11.140625" style="7" customWidth="1"/>
    <col min="5" max="5" width="9.140625" style="11"/>
    <col min="6" max="6" width="10.140625" customWidth="1"/>
    <col min="7" max="7" width="17.7109375" customWidth="1"/>
  </cols>
  <sheetData>
    <row r="1" spans="1:7" x14ac:dyDescent="0.25">
      <c r="E1" s="11" t="s">
        <v>55</v>
      </c>
    </row>
    <row r="2" spans="1:7" x14ac:dyDescent="0.25">
      <c r="E2" s="11" t="s">
        <v>56</v>
      </c>
    </row>
    <row r="3" spans="1:7" x14ac:dyDescent="0.25">
      <c r="E3" s="11" t="s">
        <v>57</v>
      </c>
    </row>
    <row r="4" spans="1:7" x14ac:dyDescent="0.25">
      <c r="E4" s="11" t="s">
        <v>58</v>
      </c>
    </row>
    <row r="5" spans="1:7" ht="33" customHeight="1" x14ac:dyDescent="0.25">
      <c r="A5" s="48" t="s">
        <v>70</v>
      </c>
      <c r="B5" s="48"/>
      <c r="C5" s="48"/>
      <c r="D5" s="48"/>
      <c r="E5" s="48"/>
      <c r="F5" s="48"/>
      <c r="G5" s="48"/>
    </row>
    <row r="6" spans="1:7" ht="20.25" customHeight="1" x14ac:dyDescent="0.25">
      <c r="B6" s="3" t="s">
        <v>52</v>
      </c>
    </row>
    <row r="7" spans="1:7" ht="58.5" customHeight="1" x14ac:dyDescent="0.25">
      <c r="A7" s="2" t="s">
        <v>0</v>
      </c>
      <c r="B7" s="4" t="s">
        <v>1</v>
      </c>
      <c r="C7" s="2" t="s">
        <v>13</v>
      </c>
      <c r="D7" s="8" t="s">
        <v>2</v>
      </c>
      <c r="E7" s="46" t="s">
        <v>3</v>
      </c>
      <c r="F7" s="2" t="s">
        <v>4</v>
      </c>
      <c r="G7" s="2" t="s">
        <v>81</v>
      </c>
    </row>
    <row r="8" spans="1:7" x14ac:dyDescent="0.25">
      <c r="A8" s="15">
        <v>1</v>
      </c>
      <c r="B8" s="5" t="s">
        <v>8</v>
      </c>
      <c r="C8" s="1" t="s">
        <v>5</v>
      </c>
      <c r="D8" s="9">
        <v>10.069000000000001</v>
      </c>
      <c r="E8" s="6">
        <v>10</v>
      </c>
      <c r="F8" s="1">
        <v>100.69</v>
      </c>
      <c r="G8" s="1" t="s">
        <v>90</v>
      </c>
    </row>
    <row r="9" spans="1:7" x14ac:dyDescent="0.25">
      <c r="A9" s="15">
        <v>2</v>
      </c>
      <c r="B9" s="5" t="s">
        <v>9</v>
      </c>
      <c r="C9" s="1" t="s">
        <v>5</v>
      </c>
      <c r="D9" s="9">
        <v>8.0470000000000006</v>
      </c>
      <c r="E9" s="6">
        <v>10</v>
      </c>
      <c r="F9" s="1">
        <v>80.47</v>
      </c>
      <c r="G9" s="1" t="s">
        <v>90</v>
      </c>
    </row>
    <row r="10" spans="1:7" x14ac:dyDescent="0.25">
      <c r="A10" s="15">
        <v>3</v>
      </c>
      <c r="B10" s="5" t="s">
        <v>6</v>
      </c>
      <c r="C10" s="1" t="s">
        <v>5</v>
      </c>
      <c r="D10" s="9">
        <v>4.2759999999999998</v>
      </c>
      <c r="E10" s="6">
        <v>0</v>
      </c>
      <c r="F10" s="1">
        <v>0</v>
      </c>
      <c r="G10" s="1" t="s">
        <v>90</v>
      </c>
    </row>
    <row r="11" spans="1:7" x14ac:dyDescent="0.25">
      <c r="A11" s="15">
        <v>4</v>
      </c>
      <c r="B11" s="5" t="s">
        <v>18</v>
      </c>
      <c r="C11" s="1" t="s">
        <v>5</v>
      </c>
      <c r="D11" s="9">
        <v>0.45400000000000001</v>
      </c>
      <c r="E11" s="6">
        <v>0</v>
      </c>
      <c r="F11" s="1">
        <v>0</v>
      </c>
      <c r="G11" s="1" t="s">
        <v>90</v>
      </c>
    </row>
    <row r="12" spans="1:7" x14ac:dyDescent="0.25">
      <c r="A12" s="15">
        <v>5</v>
      </c>
      <c r="B12" s="5" t="s">
        <v>9</v>
      </c>
      <c r="C12" s="1" t="s">
        <v>5</v>
      </c>
      <c r="D12" s="9">
        <v>0.82299999999999995</v>
      </c>
      <c r="E12" s="6">
        <v>0</v>
      </c>
      <c r="F12" s="1">
        <v>0</v>
      </c>
      <c r="G12" s="1" t="s">
        <v>90</v>
      </c>
    </row>
    <row r="13" spans="1:7" x14ac:dyDescent="0.25">
      <c r="A13" s="15">
        <v>6</v>
      </c>
      <c r="B13" s="5" t="s">
        <v>45</v>
      </c>
      <c r="C13" s="1" t="s">
        <v>5</v>
      </c>
      <c r="D13" s="9">
        <v>0.17</v>
      </c>
      <c r="E13" s="6">
        <v>0</v>
      </c>
      <c r="F13" s="1">
        <v>0</v>
      </c>
      <c r="G13" s="1" t="s">
        <v>90</v>
      </c>
    </row>
    <row r="14" spans="1:7" x14ac:dyDescent="0.25">
      <c r="A14" s="15">
        <v>7</v>
      </c>
      <c r="B14" s="5" t="s">
        <v>42</v>
      </c>
      <c r="C14" s="1" t="s">
        <v>5</v>
      </c>
      <c r="D14" s="9">
        <v>0.88100000000000001</v>
      </c>
      <c r="E14" s="6">
        <v>0</v>
      </c>
      <c r="F14" s="1">
        <v>0</v>
      </c>
      <c r="G14" s="1" t="s">
        <v>90</v>
      </c>
    </row>
    <row r="15" spans="1:7" x14ac:dyDescent="0.25">
      <c r="A15" s="15">
        <v>8</v>
      </c>
      <c r="B15" s="5" t="s">
        <v>46</v>
      </c>
      <c r="C15" s="1" t="s">
        <v>5</v>
      </c>
      <c r="D15" s="9">
        <v>0.105</v>
      </c>
      <c r="E15" s="6">
        <v>0</v>
      </c>
      <c r="F15" s="1">
        <v>0</v>
      </c>
      <c r="G15" s="1" t="s">
        <v>90</v>
      </c>
    </row>
    <row r="16" spans="1:7" x14ac:dyDescent="0.25">
      <c r="A16" s="15">
        <v>9</v>
      </c>
      <c r="B16" s="5" t="s">
        <v>12</v>
      </c>
      <c r="C16" s="1" t="s">
        <v>5</v>
      </c>
      <c r="D16" s="9">
        <v>0.01</v>
      </c>
      <c r="E16" s="6">
        <v>0</v>
      </c>
      <c r="F16" s="1">
        <v>0</v>
      </c>
      <c r="G16" s="1" t="s">
        <v>90</v>
      </c>
    </row>
    <row r="17" spans="1:7" x14ac:dyDescent="0.25">
      <c r="A17" s="1"/>
      <c r="B17" s="21" t="s">
        <v>14</v>
      </c>
      <c r="C17" s="20"/>
      <c r="D17" s="22" t="s">
        <v>38</v>
      </c>
      <c r="E17" s="23" t="s">
        <v>38</v>
      </c>
      <c r="F17" s="20">
        <f>SUM(F8:F16)</f>
        <v>181.16</v>
      </c>
      <c r="G17" s="1"/>
    </row>
    <row r="20" spans="1:7" ht="20.25" customHeight="1" x14ac:dyDescent="0.25">
      <c r="A20" s="49"/>
      <c r="B20" s="49"/>
      <c r="C20" s="49"/>
      <c r="D20" s="49"/>
      <c r="E20" s="32"/>
      <c r="F20" s="50"/>
      <c r="G20" s="50"/>
    </row>
    <row r="21" spans="1:7" ht="18" customHeight="1" x14ac:dyDescent="0.25">
      <c r="A21" s="51"/>
      <c r="B21" s="51"/>
      <c r="C21" s="51"/>
      <c r="D21" s="45"/>
      <c r="E21" s="29"/>
      <c r="F21" s="27"/>
      <c r="G21" s="27"/>
    </row>
    <row r="22" spans="1:7" x14ac:dyDescent="0.25">
      <c r="A22" s="30"/>
      <c r="B22" s="34"/>
      <c r="C22" s="30"/>
      <c r="D22" s="31"/>
      <c r="E22" s="32"/>
      <c r="F22" s="32"/>
      <c r="G22" s="33"/>
    </row>
    <row r="23" spans="1:7" x14ac:dyDescent="0.25">
      <c r="A23" s="30"/>
      <c r="B23" s="34"/>
      <c r="C23" s="30"/>
      <c r="D23" s="31"/>
      <c r="E23" s="32"/>
      <c r="F23" s="32"/>
      <c r="G23" s="33"/>
    </row>
    <row r="24" spans="1:7" x14ac:dyDescent="0.25">
      <c r="A24" s="30"/>
      <c r="B24" s="34"/>
      <c r="C24" s="30"/>
      <c r="D24" s="31"/>
      <c r="E24" s="32"/>
      <c r="F24" s="32"/>
      <c r="G24" s="33"/>
    </row>
    <row r="25" spans="1:7" x14ac:dyDescent="0.25">
      <c r="A25" s="30"/>
      <c r="B25" s="34"/>
      <c r="C25" s="30"/>
      <c r="D25" s="31"/>
      <c r="E25" s="32"/>
      <c r="F25" s="32"/>
      <c r="G25" s="33"/>
    </row>
    <row r="26" spans="1:7" x14ac:dyDescent="0.25">
      <c r="A26" s="30"/>
      <c r="B26" s="34"/>
      <c r="C26" s="30"/>
      <c r="D26" s="31"/>
      <c r="E26" s="32"/>
      <c r="F26" s="32"/>
      <c r="G26" s="33"/>
    </row>
    <row r="27" spans="1:7" x14ac:dyDescent="0.25">
      <c r="A27" s="30"/>
      <c r="B27" s="34"/>
      <c r="C27" s="30"/>
      <c r="D27" s="31"/>
      <c r="E27" s="32"/>
      <c r="F27" s="32"/>
      <c r="G27" s="33"/>
    </row>
    <row r="28" spans="1:7" x14ac:dyDescent="0.25">
      <c r="A28" s="30"/>
      <c r="B28" s="34"/>
      <c r="C28" s="30"/>
      <c r="D28" s="31"/>
      <c r="E28" s="32"/>
      <c r="F28" s="32"/>
      <c r="G28" s="33"/>
    </row>
    <row r="29" spans="1:7" x14ac:dyDescent="0.25">
      <c r="A29" s="30"/>
      <c r="B29" s="34"/>
      <c r="C29" s="30"/>
      <c r="D29" s="31"/>
      <c r="E29" s="32"/>
      <c r="F29" s="32"/>
      <c r="G29" s="33"/>
    </row>
    <row r="30" spans="1:7" x14ac:dyDescent="0.25">
      <c r="A30" s="30"/>
      <c r="B30" s="34"/>
      <c r="C30" s="30"/>
      <c r="D30" s="31"/>
      <c r="E30" s="32"/>
      <c r="F30" s="30"/>
      <c r="G30" s="30"/>
    </row>
    <row r="31" spans="1:7" x14ac:dyDescent="0.25">
      <c r="A31" s="30"/>
      <c r="B31" s="34"/>
      <c r="C31" s="30"/>
      <c r="D31" s="31"/>
      <c r="E31" s="32"/>
      <c r="F31" s="30"/>
      <c r="G31" s="30"/>
    </row>
    <row r="32" spans="1:7" x14ac:dyDescent="0.25">
      <c r="A32" s="30"/>
      <c r="B32" s="34"/>
      <c r="C32" s="30"/>
      <c r="D32" s="31"/>
      <c r="E32" s="32"/>
      <c r="F32" s="30"/>
      <c r="G32" s="30"/>
    </row>
    <row r="33" spans="1:7" x14ac:dyDescent="0.25">
      <c r="A33" s="30"/>
      <c r="B33" s="34"/>
      <c r="C33" s="30"/>
      <c r="D33" s="31"/>
      <c r="E33" s="32"/>
      <c r="F33" s="30"/>
      <c r="G33" s="30"/>
    </row>
    <row r="34" spans="1:7" x14ac:dyDescent="0.25">
      <c r="A34" s="30"/>
      <c r="B34" s="34"/>
      <c r="C34" s="30"/>
      <c r="D34" s="31"/>
      <c r="E34" s="32"/>
      <c r="F34" s="30"/>
      <c r="G34" s="30"/>
    </row>
    <row r="35" spans="1:7" x14ac:dyDescent="0.25">
      <c r="A35" s="30"/>
      <c r="B35" s="34"/>
      <c r="C35" s="30"/>
      <c r="D35" s="31"/>
      <c r="E35" s="32"/>
      <c r="F35" s="30"/>
      <c r="G35" s="30"/>
    </row>
  </sheetData>
  <mergeCells count="4">
    <mergeCell ref="A5:G5"/>
    <mergeCell ref="A20:D20"/>
    <mergeCell ref="F20:G20"/>
    <mergeCell ref="A21:C21"/>
  </mergeCells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0" workbookViewId="0">
      <selection activeCell="M21" sqref="M21"/>
    </sheetView>
  </sheetViews>
  <sheetFormatPr defaultRowHeight="15" x14ac:dyDescent="0.25"/>
  <cols>
    <col min="1" max="1" width="4.28515625" customWidth="1"/>
    <col min="2" max="2" width="21.42578125" style="3" customWidth="1"/>
    <col min="3" max="3" width="9" customWidth="1"/>
    <col min="4" max="4" width="9" style="7" bestFit="1" customWidth="1"/>
    <col min="5" max="5" width="9.28515625" style="11" customWidth="1"/>
    <col min="6" max="6" width="9.7109375" style="11" customWidth="1"/>
    <col min="7" max="7" width="16" customWidth="1"/>
  </cols>
  <sheetData>
    <row r="1" spans="1:7" x14ac:dyDescent="0.25">
      <c r="E1" s="11" t="s">
        <v>72</v>
      </c>
      <c r="F1"/>
    </row>
    <row r="2" spans="1:7" x14ac:dyDescent="0.25">
      <c r="E2" s="11" t="s">
        <v>56</v>
      </c>
      <c r="F2"/>
    </row>
    <row r="3" spans="1:7" x14ac:dyDescent="0.25">
      <c r="E3" s="11" t="s">
        <v>57</v>
      </c>
      <c r="F3"/>
    </row>
    <row r="4" spans="1:7" x14ac:dyDescent="0.25">
      <c r="E4" s="11" t="s">
        <v>58</v>
      </c>
      <c r="F4"/>
    </row>
    <row r="5" spans="1:7" ht="33.75" customHeight="1" x14ac:dyDescent="0.25">
      <c r="A5" s="48" t="s">
        <v>71</v>
      </c>
      <c r="B5" s="48"/>
      <c r="C5" s="48"/>
      <c r="D5" s="48"/>
      <c r="E5" s="48"/>
      <c r="F5" s="48"/>
      <c r="G5" s="48"/>
    </row>
    <row r="6" spans="1:7" ht="20.25" customHeight="1" x14ac:dyDescent="0.25">
      <c r="B6" s="3" t="s">
        <v>51</v>
      </c>
    </row>
    <row r="7" spans="1:7" ht="45" x14ac:dyDescent="0.25">
      <c r="A7" s="2" t="s">
        <v>0</v>
      </c>
      <c r="B7" s="4" t="s">
        <v>1</v>
      </c>
      <c r="C7" s="2" t="s">
        <v>13</v>
      </c>
      <c r="D7" s="8" t="s">
        <v>2</v>
      </c>
      <c r="E7" s="12" t="s">
        <v>3</v>
      </c>
      <c r="F7" s="12" t="s">
        <v>4</v>
      </c>
      <c r="G7" s="2" t="s">
        <v>81</v>
      </c>
    </row>
    <row r="8" spans="1:7" x14ac:dyDescent="0.25">
      <c r="A8" s="15">
        <v>1</v>
      </c>
      <c r="B8" s="5" t="s">
        <v>15</v>
      </c>
      <c r="C8" s="1" t="s">
        <v>5</v>
      </c>
      <c r="D8" s="9">
        <v>0.23400000000000001</v>
      </c>
      <c r="E8" s="6">
        <v>43.04</v>
      </c>
      <c r="F8" s="6">
        <v>10.07</v>
      </c>
      <c r="G8" s="1" t="s">
        <v>87</v>
      </c>
    </row>
    <row r="9" spans="1:7" x14ac:dyDescent="0.25">
      <c r="A9" s="15">
        <v>2</v>
      </c>
      <c r="B9" s="5" t="s">
        <v>28</v>
      </c>
      <c r="C9" s="1" t="s">
        <v>17</v>
      </c>
      <c r="D9" s="16">
        <v>6</v>
      </c>
      <c r="E9" s="6">
        <v>2.4</v>
      </c>
      <c r="F9" s="6">
        <v>14.4</v>
      </c>
      <c r="G9" s="1" t="s">
        <v>82</v>
      </c>
    </row>
    <row r="10" spans="1:7" x14ac:dyDescent="0.25">
      <c r="A10" s="15">
        <v>3</v>
      </c>
      <c r="B10" s="5" t="s">
        <v>28</v>
      </c>
      <c r="C10" s="1" t="s">
        <v>17</v>
      </c>
      <c r="D10" s="16">
        <v>30</v>
      </c>
      <c r="E10" s="6">
        <v>2</v>
      </c>
      <c r="F10" s="6">
        <v>60</v>
      </c>
      <c r="G10" s="1" t="s">
        <v>82</v>
      </c>
    </row>
    <row r="11" spans="1:7" x14ac:dyDescent="0.25">
      <c r="A11" s="15">
        <v>4</v>
      </c>
      <c r="B11" s="5" t="s">
        <v>29</v>
      </c>
      <c r="C11" s="1" t="s">
        <v>5</v>
      </c>
      <c r="D11" s="9">
        <v>0.16</v>
      </c>
      <c r="E11" s="6">
        <v>105</v>
      </c>
      <c r="F11" s="6">
        <v>16.8</v>
      </c>
      <c r="G11" s="1" t="s">
        <v>87</v>
      </c>
    </row>
    <row r="12" spans="1:7" x14ac:dyDescent="0.25">
      <c r="A12" s="15">
        <v>5</v>
      </c>
      <c r="B12" s="5" t="s">
        <v>30</v>
      </c>
      <c r="C12" s="1" t="s">
        <v>5</v>
      </c>
      <c r="D12" s="9">
        <v>0.78600000000000003</v>
      </c>
      <c r="E12" s="6">
        <v>26.667000000000002</v>
      </c>
      <c r="F12" s="6">
        <v>20.98</v>
      </c>
      <c r="G12" s="1" t="s">
        <v>87</v>
      </c>
    </row>
    <row r="13" spans="1:7" x14ac:dyDescent="0.25">
      <c r="A13" s="15">
        <v>6</v>
      </c>
      <c r="B13" s="5" t="s">
        <v>31</v>
      </c>
      <c r="C13" s="1" t="s">
        <v>5</v>
      </c>
      <c r="D13" s="9">
        <v>0.66</v>
      </c>
      <c r="E13" s="6">
        <v>40</v>
      </c>
      <c r="F13" s="6">
        <v>26.4</v>
      </c>
      <c r="G13" s="1" t="s">
        <v>87</v>
      </c>
    </row>
    <row r="14" spans="1:7" x14ac:dyDescent="0.25">
      <c r="A14" s="15">
        <v>7</v>
      </c>
      <c r="B14" s="5" t="s">
        <v>32</v>
      </c>
      <c r="C14" s="1" t="s">
        <v>5</v>
      </c>
      <c r="D14" s="9">
        <v>0.16</v>
      </c>
      <c r="E14" s="6">
        <v>55</v>
      </c>
      <c r="F14" s="6">
        <v>8.8000000000000007</v>
      </c>
      <c r="G14" s="1" t="s">
        <v>87</v>
      </c>
    </row>
    <row r="15" spans="1:7" x14ac:dyDescent="0.25">
      <c r="A15" s="15">
        <v>8</v>
      </c>
      <c r="B15" s="5" t="s">
        <v>8</v>
      </c>
      <c r="C15" s="1" t="s">
        <v>5</v>
      </c>
      <c r="D15" s="9">
        <v>3.55</v>
      </c>
      <c r="E15" s="6">
        <v>8.4</v>
      </c>
      <c r="F15" s="6">
        <v>29.82</v>
      </c>
      <c r="G15" s="1" t="s">
        <v>86</v>
      </c>
    </row>
    <row r="16" spans="1:7" x14ac:dyDescent="0.25">
      <c r="A16" s="15">
        <v>9</v>
      </c>
      <c r="B16" s="5" t="s">
        <v>9</v>
      </c>
      <c r="C16" s="1" t="s">
        <v>5</v>
      </c>
      <c r="D16" s="9">
        <v>1.611</v>
      </c>
      <c r="E16" s="6">
        <v>7.2</v>
      </c>
      <c r="F16" s="6">
        <v>11.6</v>
      </c>
      <c r="G16" s="1" t="s">
        <v>86</v>
      </c>
    </row>
    <row r="17" spans="1:7" x14ac:dyDescent="0.25">
      <c r="A17" s="15">
        <v>10</v>
      </c>
      <c r="B17" s="5" t="s">
        <v>9</v>
      </c>
      <c r="C17" s="1" t="s">
        <v>5</v>
      </c>
      <c r="D17" s="9">
        <v>2</v>
      </c>
      <c r="E17" s="6">
        <v>10</v>
      </c>
      <c r="F17" s="6">
        <v>20</v>
      </c>
      <c r="G17" s="1" t="s">
        <v>86</v>
      </c>
    </row>
    <row r="18" spans="1:7" x14ac:dyDescent="0.25">
      <c r="A18" s="15">
        <v>11</v>
      </c>
      <c r="B18" s="5" t="s">
        <v>9</v>
      </c>
      <c r="C18" s="1" t="s">
        <v>5</v>
      </c>
      <c r="D18" s="9">
        <v>0.28100000000000003</v>
      </c>
      <c r="E18" s="6">
        <v>0</v>
      </c>
      <c r="F18" s="6">
        <v>0</v>
      </c>
      <c r="G18" s="1" t="s">
        <v>86</v>
      </c>
    </row>
    <row r="19" spans="1:7" x14ac:dyDescent="0.25">
      <c r="A19" s="15">
        <v>12</v>
      </c>
      <c r="B19" s="5" t="s">
        <v>7</v>
      </c>
      <c r="C19" s="1" t="s">
        <v>5</v>
      </c>
      <c r="D19" s="9">
        <v>2.0299999999999998</v>
      </c>
      <c r="E19" s="6">
        <v>7.2</v>
      </c>
      <c r="F19" s="6">
        <v>14.61</v>
      </c>
      <c r="G19" s="1" t="s">
        <v>86</v>
      </c>
    </row>
    <row r="20" spans="1:7" x14ac:dyDescent="0.25">
      <c r="A20" s="15">
        <v>13</v>
      </c>
      <c r="B20" s="5" t="s">
        <v>10</v>
      </c>
      <c r="C20" s="1" t="s">
        <v>5</v>
      </c>
      <c r="D20" s="9">
        <v>2.7679999999999998</v>
      </c>
      <c r="E20" s="6">
        <v>8</v>
      </c>
      <c r="F20" s="6">
        <v>22.14</v>
      </c>
      <c r="G20" s="1" t="s">
        <v>86</v>
      </c>
    </row>
    <row r="21" spans="1:7" x14ac:dyDescent="0.25">
      <c r="A21" s="15">
        <v>14</v>
      </c>
      <c r="B21" s="5" t="s">
        <v>33</v>
      </c>
      <c r="C21" s="1" t="s">
        <v>5</v>
      </c>
      <c r="D21" s="9">
        <v>0.74</v>
      </c>
      <c r="E21" s="6">
        <v>36</v>
      </c>
      <c r="F21" s="6">
        <v>26.64</v>
      </c>
      <c r="G21" s="1" t="s">
        <v>86</v>
      </c>
    </row>
    <row r="22" spans="1:7" x14ac:dyDescent="0.25">
      <c r="A22" s="15">
        <v>15</v>
      </c>
      <c r="B22" s="5" t="s">
        <v>11</v>
      </c>
      <c r="C22" s="1" t="s">
        <v>5</v>
      </c>
      <c r="D22" s="9">
        <v>3.7</v>
      </c>
      <c r="E22" s="6">
        <v>15</v>
      </c>
      <c r="F22" s="6">
        <v>55.5</v>
      </c>
      <c r="G22" s="1" t="s">
        <v>86</v>
      </c>
    </row>
    <row r="23" spans="1:7" x14ac:dyDescent="0.25">
      <c r="A23" s="15">
        <v>16</v>
      </c>
      <c r="B23" s="5" t="s">
        <v>30</v>
      </c>
      <c r="C23" s="1" t="s">
        <v>5</v>
      </c>
      <c r="D23" s="9">
        <v>1.8</v>
      </c>
      <c r="E23" s="6">
        <v>26.667000000000002</v>
      </c>
      <c r="F23" s="6">
        <v>48</v>
      </c>
      <c r="G23" s="1" t="s">
        <v>87</v>
      </c>
    </row>
    <row r="24" spans="1:7" x14ac:dyDescent="0.25">
      <c r="A24" s="15">
        <v>17</v>
      </c>
      <c r="B24" s="5" t="s">
        <v>20</v>
      </c>
      <c r="C24" s="1" t="s">
        <v>21</v>
      </c>
      <c r="D24" s="9">
        <v>0.36</v>
      </c>
      <c r="E24" s="6">
        <v>15</v>
      </c>
      <c r="F24" s="6">
        <v>5.4</v>
      </c>
      <c r="G24" s="1" t="s">
        <v>87</v>
      </c>
    </row>
    <row r="25" spans="1:7" x14ac:dyDescent="0.25">
      <c r="A25" s="1"/>
      <c r="B25" s="21" t="s">
        <v>14</v>
      </c>
      <c r="C25" s="20"/>
      <c r="D25" s="22" t="s">
        <v>38</v>
      </c>
      <c r="E25" s="23" t="s">
        <v>38</v>
      </c>
      <c r="F25" s="23">
        <f>SUM(F8:F24)</f>
        <v>391.15999999999997</v>
      </c>
      <c r="G25" s="1"/>
    </row>
    <row r="28" spans="1:7" x14ac:dyDescent="0.25">
      <c r="A28" s="30"/>
      <c r="B28" s="34"/>
      <c r="C28" s="30"/>
      <c r="D28" s="31"/>
      <c r="E28" s="32"/>
      <c r="F28" s="32"/>
      <c r="G28" s="30"/>
    </row>
    <row r="29" spans="1:7" ht="20.25" customHeight="1" x14ac:dyDescent="0.25">
      <c r="A29" s="49"/>
      <c r="B29" s="49"/>
      <c r="C29" s="49"/>
      <c r="D29" s="49"/>
      <c r="E29" s="32"/>
      <c r="F29" s="50"/>
      <c r="G29" s="50"/>
    </row>
    <row r="30" spans="1:7" ht="15.75" customHeight="1" x14ac:dyDescent="0.25">
      <c r="A30" s="51"/>
      <c r="B30" s="51"/>
      <c r="C30" s="51"/>
      <c r="D30" s="45"/>
      <c r="E30" s="29"/>
      <c r="F30" s="27"/>
      <c r="G30" s="27"/>
    </row>
    <row r="31" spans="1:7" x14ac:dyDescent="0.25">
      <c r="A31" s="30"/>
      <c r="B31" s="34"/>
      <c r="C31" s="30"/>
      <c r="D31" s="31"/>
      <c r="E31" s="32"/>
      <c r="F31" s="32"/>
      <c r="G31" s="33"/>
    </row>
    <row r="32" spans="1:7" x14ac:dyDescent="0.25">
      <c r="A32" s="30"/>
      <c r="B32" s="34"/>
      <c r="C32" s="30"/>
      <c r="D32" s="31"/>
      <c r="E32" s="32"/>
      <c r="F32" s="32"/>
      <c r="G32" s="33"/>
    </row>
    <row r="33" spans="1:7" x14ac:dyDescent="0.25">
      <c r="A33" s="30"/>
      <c r="B33" s="34"/>
      <c r="C33" s="30"/>
      <c r="D33" s="31"/>
      <c r="E33" s="32"/>
      <c r="F33" s="32"/>
      <c r="G33" s="30"/>
    </row>
    <row r="34" spans="1:7" x14ac:dyDescent="0.25">
      <c r="A34" s="30"/>
      <c r="B34" s="34"/>
      <c r="C34" s="30"/>
      <c r="D34" s="31"/>
      <c r="E34" s="32"/>
      <c r="F34" s="32"/>
      <c r="G34" s="33"/>
    </row>
    <row r="35" spans="1:7" x14ac:dyDescent="0.25">
      <c r="A35" s="30"/>
      <c r="B35" s="34"/>
      <c r="C35" s="30"/>
      <c r="D35" s="31"/>
      <c r="E35" s="32"/>
      <c r="F35" s="32"/>
      <c r="G35" s="30"/>
    </row>
    <row r="36" spans="1:7" x14ac:dyDescent="0.25">
      <c r="A36" s="30"/>
      <c r="B36" s="34"/>
      <c r="C36" s="30"/>
      <c r="D36" s="31"/>
      <c r="E36" s="32"/>
      <c r="F36" s="32"/>
      <c r="G36" s="30"/>
    </row>
    <row r="37" spans="1:7" x14ac:dyDescent="0.25">
      <c r="A37" s="30"/>
      <c r="B37" s="34"/>
      <c r="C37" s="30"/>
      <c r="D37" s="31"/>
      <c r="E37" s="32"/>
      <c r="F37" s="32"/>
      <c r="G37" s="30"/>
    </row>
    <row r="38" spans="1:7" x14ac:dyDescent="0.25">
      <c r="A38" s="30"/>
      <c r="B38" s="34"/>
      <c r="C38" s="30"/>
      <c r="D38" s="31"/>
      <c r="E38" s="32"/>
      <c r="F38" s="32"/>
      <c r="G38" s="30"/>
    </row>
    <row r="39" spans="1:7" x14ac:dyDescent="0.25">
      <c r="A39" s="30"/>
      <c r="B39" s="34"/>
      <c r="C39" s="30"/>
      <c r="D39" s="31"/>
      <c r="E39" s="32"/>
      <c r="F39" s="32"/>
      <c r="G39" s="32"/>
    </row>
    <row r="40" spans="1:7" x14ac:dyDescent="0.25">
      <c r="A40" s="30"/>
      <c r="B40" s="34"/>
      <c r="C40" s="30"/>
      <c r="D40" s="31"/>
      <c r="E40" s="32"/>
      <c r="F40" s="32"/>
      <c r="G40" s="30"/>
    </row>
  </sheetData>
  <mergeCells count="4">
    <mergeCell ref="A5:G5"/>
    <mergeCell ref="A29:D29"/>
    <mergeCell ref="F29:G29"/>
    <mergeCell ref="A30:C30"/>
  </mergeCells>
  <pageMargins left="1.04" right="0.7" top="0.75" bottom="0.75" header="0.3" footer="0.3"/>
  <pageSetup paperSize="9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BreakPreview" topLeftCell="A13" zoomScale="106" zoomScaleNormal="100" zoomScaleSheetLayoutView="106" workbookViewId="0">
      <selection activeCell="G20" sqref="G20"/>
    </sheetView>
  </sheetViews>
  <sheetFormatPr defaultRowHeight="15" x14ac:dyDescent="0.25"/>
  <cols>
    <col min="1" max="1" width="3.7109375" customWidth="1"/>
    <col min="2" max="2" width="27.42578125" customWidth="1"/>
    <col min="3" max="3" width="7.5703125" customWidth="1"/>
    <col min="4" max="4" width="9.42578125" customWidth="1"/>
    <col min="7" max="7" width="16.7109375" customWidth="1"/>
  </cols>
  <sheetData>
    <row r="1" spans="1:7" x14ac:dyDescent="0.25">
      <c r="E1" s="11" t="s">
        <v>74</v>
      </c>
    </row>
    <row r="2" spans="1:7" x14ac:dyDescent="0.25">
      <c r="E2" s="11" t="s">
        <v>56</v>
      </c>
    </row>
    <row r="3" spans="1:7" x14ac:dyDescent="0.25">
      <c r="E3" s="11" t="s">
        <v>57</v>
      </c>
    </row>
    <row r="4" spans="1:7" x14ac:dyDescent="0.25">
      <c r="E4" s="11" t="s">
        <v>58</v>
      </c>
    </row>
    <row r="5" spans="1:7" ht="33" customHeight="1" x14ac:dyDescent="0.25">
      <c r="A5" s="53" t="s">
        <v>73</v>
      </c>
      <c r="B5" s="53"/>
      <c r="C5" s="53"/>
      <c r="D5" s="53"/>
      <c r="E5" s="53"/>
      <c r="F5" s="53"/>
      <c r="G5" s="53"/>
    </row>
    <row r="6" spans="1:7" ht="20.25" customHeight="1" x14ac:dyDescent="0.25">
      <c r="B6" s="47" t="s">
        <v>54</v>
      </c>
      <c r="C6" s="44"/>
      <c r="D6" s="44"/>
      <c r="E6" s="44"/>
      <c r="F6" s="44"/>
      <c r="G6" s="44"/>
    </row>
    <row r="7" spans="1:7" ht="60" customHeight="1" x14ac:dyDescent="0.25">
      <c r="A7" s="2" t="s">
        <v>0</v>
      </c>
      <c r="B7" s="2" t="s">
        <v>1</v>
      </c>
      <c r="C7" s="2" t="s">
        <v>13</v>
      </c>
      <c r="D7" s="2" t="s">
        <v>2</v>
      </c>
      <c r="E7" s="2" t="s">
        <v>3</v>
      </c>
      <c r="F7" s="2" t="s">
        <v>4</v>
      </c>
      <c r="G7" s="2" t="s">
        <v>81</v>
      </c>
    </row>
    <row r="8" spans="1:7" x14ac:dyDescent="0.25">
      <c r="A8" s="15">
        <v>1</v>
      </c>
      <c r="B8" s="1" t="s">
        <v>22</v>
      </c>
      <c r="C8" s="1" t="s">
        <v>5</v>
      </c>
      <c r="D8" s="9">
        <v>0.76</v>
      </c>
      <c r="E8" s="6">
        <v>19.72</v>
      </c>
      <c r="F8" s="6">
        <v>15</v>
      </c>
      <c r="G8" s="5" t="s">
        <v>87</v>
      </c>
    </row>
    <row r="9" spans="1:7" x14ac:dyDescent="0.25">
      <c r="A9" s="15">
        <v>2</v>
      </c>
      <c r="B9" s="1" t="s">
        <v>23</v>
      </c>
      <c r="C9" s="1" t="s">
        <v>5</v>
      </c>
      <c r="D9" s="9">
        <v>1.7450000000000001</v>
      </c>
      <c r="E9" s="6">
        <v>22.33</v>
      </c>
      <c r="F9" s="6">
        <v>38.950000000000003</v>
      </c>
      <c r="G9" s="1" t="s">
        <v>87</v>
      </c>
    </row>
    <row r="10" spans="1:7" x14ac:dyDescent="0.25">
      <c r="A10" s="15">
        <v>3</v>
      </c>
      <c r="B10" s="1" t="s">
        <v>24</v>
      </c>
      <c r="C10" s="1" t="s">
        <v>5</v>
      </c>
      <c r="D10" s="9">
        <v>0.34899999999999998</v>
      </c>
      <c r="E10" s="6">
        <v>55</v>
      </c>
      <c r="F10" s="6">
        <v>19.190000000000001</v>
      </c>
      <c r="G10" s="1" t="s">
        <v>87</v>
      </c>
    </row>
    <row r="11" spans="1:7" x14ac:dyDescent="0.25">
      <c r="A11" s="15">
        <v>4</v>
      </c>
      <c r="B11" s="1" t="s">
        <v>25</v>
      </c>
      <c r="C11" s="1" t="s">
        <v>5</v>
      </c>
      <c r="D11" s="9">
        <v>0.74</v>
      </c>
      <c r="E11" s="6">
        <v>40</v>
      </c>
      <c r="F11" s="6">
        <v>29.6</v>
      </c>
      <c r="G11" s="1" t="s">
        <v>87</v>
      </c>
    </row>
    <row r="12" spans="1:7" x14ac:dyDescent="0.25">
      <c r="A12" s="15">
        <v>5</v>
      </c>
      <c r="B12" s="1" t="s">
        <v>26</v>
      </c>
      <c r="C12" s="1" t="s">
        <v>5</v>
      </c>
      <c r="D12" s="9">
        <v>0.85399999999999998</v>
      </c>
      <c r="E12" s="6">
        <v>26.667000000000002</v>
      </c>
      <c r="F12" s="6">
        <v>22.74</v>
      </c>
      <c r="G12" s="1" t="s">
        <v>87</v>
      </c>
    </row>
    <row r="13" spans="1:7" x14ac:dyDescent="0.25">
      <c r="A13" s="15">
        <v>6</v>
      </c>
      <c r="B13" s="1" t="s">
        <v>16</v>
      </c>
      <c r="C13" s="1" t="s">
        <v>17</v>
      </c>
      <c r="D13" s="16">
        <v>30</v>
      </c>
      <c r="E13" s="6">
        <v>2</v>
      </c>
      <c r="F13" s="6">
        <v>60</v>
      </c>
      <c r="G13" s="1" t="s">
        <v>87</v>
      </c>
    </row>
    <row r="14" spans="1:7" x14ac:dyDescent="0.25">
      <c r="A14" s="15">
        <v>7</v>
      </c>
      <c r="B14" s="1" t="s">
        <v>6</v>
      </c>
      <c r="C14" s="1" t="s">
        <v>5</v>
      </c>
      <c r="D14" s="9">
        <v>11.093</v>
      </c>
      <c r="E14" s="6">
        <v>13</v>
      </c>
      <c r="F14" s="6">
        <v>144.21</v>
      </c>
      <c r="G14" s="1" t="s">
        <v>82</v>
      </c>
    </row>
    <row r="15" spans="1:7" x14ac:dyDescent="0.25">
      <c r="A15" s="15">
        <v>8</v>
      </c>
      <c r="B15" s="1" t="s">
        <v>8</v>
      </c>
      <c r="C15" s="1" t="s">
        <v>5</v>
      </c>
      <c r="D15" s="9">
        <v>9.6950000000000003</v>
      </c>
      <c r="E15" s="6">
        <v>10</v>
      </c>
      <c r="F15" s="6">
        <v>96.95</v>
      </c>
      <c r="G15" s="1" t="s">
        <v>89</v>
      </c>
    </row>
    <row r="16" spans="1:7" x14ac:dyDescent="0.25">
      <c r="A16" s="15">
        <v>9</v>
      </c>
      <c r="B16" s="1" t="s">
        <v>18</v>
      </c>
      <c r="C16" s="1" t="s">
        <v>5</v>
      </c>
      <c r="D16" s="9">
        <v>10.345000000000001</v>
      </c>
      <c r="E16" s="6">
        <v>10</v>
      </c>
      <c r="F16" s="6">
        <v>103.45</v>
      </c>
      <c r="G16" s="1" t="s">
        <v>89</v>
      </c>
    </row>
    <row r="17" spans="1:7" x14ac:dyDescent="0.25">
      <c r="A17" s="15">
        <v>10</v>
      </c>
      <c r="B17" s="1" t="s">
        <v>11</v>
      </c>
      <c r="C17" s="1" t="s">
        <v>5</v>
      </c>
      <c r="D17" s="9">
        <v>2.508</v>
      </c>
      <c r="E17" s="6">
        <v>15</v>
      </c>
      <c r="F17" s="6">
        <v>37.619999999999997</v>
      </c>
      <c r="G17" s="1" t="s">
        <v>89</v>
      </c>
    </row>
    <row r="18" spans="1:7" x14ac:dyDescent="0.25">
      <c r="A18" s="15">
        <v>11</v>
      </c>
      <c r="B18" s="1" t="s">
        <v>15</v>
      </c>
      <c r="C18" s="1" t="s">
        <v>5</v>
      </c>
      <c r="D18" s="9">
        <v>0.35199999999999998</v>
      </c>
      <c r="E18" s="6">
        <v>41.48</v>
      </c>
      <c r="F18" s="6">
        <v>14.6</v>
      </c>
      <c r="G18" s="1" t="s">
        <v>89</v>
      </c>
    </row>
    <row r="19" spans="1:7" x14ac:dyDescent="0.25">
      <c r="A19" s="15">
        <v>12</v>
      </c>
      <c r="B19" s="1" t="s">
        <v>26</v>
      </c>
      <c r="C19" s="1" t="s">
        <v>5</v>
      </c>
      <c r="D19" s="9">
        <v>14.4</v>
      </c>
      <c r="E19" s="6">
        <v>26.667000000000002</v>
      </c>
      <c r="F19" s="6">
        <v>384</v>
      </c>
      <c r="G19" s="10" t="s">
        <v>82</v>
      </c>
    </row>
    <row r="20" spans="1:7" x14ac:dyDescent="0.25">
      <c r="A20" s="1"/>
      <c r="B20" s="20" t="s">
        <v>53</v>
      </c>
      <c r="C20" s="20"/>
      <c r="D20" s="20" t="s">
        <v>38</v>
      </c>
      <c r="E20" s="20" t="s">
        <v>38</v>
      </c>
      <c r="F20" s="23">
        <f>SUM(F8:F19)</f>
        <v>966.31000000000006</v>
      </c>
      <c r="G20" s="1"/>
    </row>
    <row r="24" spans="1:7" ht="20.25" customHeight="1" x14ac:dyDescent="0.25">
      <c r="A24" s="49"/>
      <c r="B24" s="49"/>
      <c r="C24" s="49"/>
      <c r="D24" s="49"/>
      <c r="E24" s="32"/>
      <c r="F24" s="50"/>
      <c r="G24" s="50"/>
    </row>
    <row r="25" spans="1:7" ht="15" customHeight="1" x14ac:dyDescent="0.25">
      <c r="A25" s="51"/>
      <c r="B25" s="51"/>
      <c r="C25" s="51"/>
      <c r="D25" s="45"/>
      <c r="E25" s="29"/>
      <c r="F25" s="27"/>
      <c r="G25" s="27"/>
    </row>
    <row r="26" spans="1:7" x14ac:dyDescent="0.25">
      <c r="A26" s="30"/>
      <c r="B26" s="30"/>
      <c r="C26" s="30"/>
      <c r="D26" s="30"/>
      <c r="E26" s="32"/>
      <c r="F26" s="32"/>
      <c r="G26" s="33"/>
    </row>
    <row r="27" spans="1:7" x14ac:dyDescent="0.25">
      <c r="A27" s="30"/>
      <c r="B27" s="30"/>
      <c r="C27" s="30"/>
      <c r="D27" s="30"/>
      <c r="E27" s="32"/>
      <c r="F27" s="32"/>
      <c r="G27" s="33"/>
    </row>
    <row r="28" spans="1:7" x14ac:dyDescent="0.25">
      <c r="A28" s="30"/>
      <c r="B28" s="30"/>
      <c r="C28" s="30"/>
      <c r="D28" s="30"/>
      <c r="E28" s="32"/>
      <c r="F28" s="32"/>
      <c r="G28" s="33"/>
    </row>
    <row r="29" spans="1:7" x14ac:dyDescent="0.25">
      <c r="A29" s="30"/>
      <c r="B29" s="30"/>
      <c r="C29" s="30"/>
      <c r="D29" s="31"/>
      <c r="E29" s="32"/>
      <c r="F29" s="32"/>
      <c r="G29" s="33"/>
    </row>
    <row r="30" spans="1:7" x14ac:dyDescent="0.25">
      <c r="A30" s="30"/>
      <c r="B30" s="30"/>
      <c r="C30" s="30"/>
      <c r="D30" s="31"/>
      <c r="E30" s="32"/>
      <c r="F30" s="32"/>
      <c r="G30" s="33"/>
    </row>
    <row r="31" spans="1:7" x14ac:dyDescent="0.25">
      <c r="A31" s="30"/>
      <c r="B31" s="30"/>
      <c r="C31" s="30"/>
      <c r="D31" s="30"/>
      <c r="E31" s="32"/>
      <c r="F31" s="32"/>
      <c r="G31" s="30"/>
    </row>
    <row r="32" spans="1:7" x14ac:dyDescent="0.25">
      <c r="A32" s="30"/>
      <c r="B32" s="30"/>
      <c r="C32" s="30"/>
      <c r="D32" s="31"/>
      <c r="E32" s="32"/>
      <c r="F32" s="32"/>
      <c r="G32" s="33"/>
    </row>
    <row r="33" spans="1:7" x14ac:dyDescent="0.25">
      <c r="A33" s="30"/>
      <c r="B33" s="30"/>
      <c r="C33" s="30"/>
      <c r="D33" s="30"/>
      <c r="E33" s="30"/>
      <c r="F33" s="32"/>
      <c r="G33" s="30"/>
    </row>
  </sheetData>
  <mergeCells count="4">
    <mergeCell ref="A5:G5"/>
    <mergeCell ref="A24:D24"/>
    <mergeCell ref="F24:G24"/>
    <mergeCell ref="A25:C25"/>
  </mergeCells>
  <pageMargins left="0.93" right="0.7" top="0.75" bottom="0.75" header="0.3" footer="0.3"/>
  <pageSetup paperSize="9" scale="9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3</vt:i4>
      </vt:variant>
    </vt:vector>
  </HeadingPairs>
  <TitlesOfParts>
    <vt:vector size="15" baseType="lpstr">
      <vt:lpstr>ДНЗ 5</vt:lpstr>
      <vt:lpstr>ДНЗ 6</vt:lpstr>
      <vt:lpstr>ДНЗ 10</vt:lpstr>
      <vt:lpstr>ДНЗ 8)</vt:lpstr>
      <vt:lpstr>ДНЗ 13</vt:lpstr>
      <vt:lpstr>ДНЗ 7</vt:lpstr>
      <vt:lpstr>Більківці</vt:lpstr>
      <vt:lpstr>квітневе</vt:lpstr>
      <vt:lpstr>стрижівка</vt:lpstr>
      <vt:lpstr>Вільня</vt:lpstr>
      <vt:lpstr>Щигліївка</vt:lpstr>
      <vt:lpstr>ЗВЕДЕНА</vt:lpstr>
      <vt:lpstr>Вільня!Область_печати</vt:lpstr>
      <vt:lpstr>стрижівка!Область_печати</vt:lpstr>
      <vt:lpstr>Щигліївка!Область_печати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2020-05-04T13:18:40Z</dcterms:modified>
</cp:coreProperties>
</file>