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120" yWindow="105" windowWidth="15180" windowHeight="8835"/>
  </bookViews>
  <sheets>
    <sheet name="зведений тариф (5)" sheetId="30" r:id="rId1"/>
  </sheets>
  <calcPr calcId="124519"/>
</workbook>
</file>

<file path=xl/calcChain.xml><?xml version="1.0" encoding="utf-8"?>
<calcChain xmlns="http://schemas.openxmlformats.org/spreadsheetml/2006/main">
  <c r="K10" i="30"/>
  <c r="K11"/>
  <c r="K12"/>
  <c r="K13"/>
  <c r="K14"/>
  <c r="K15"/>
  <c r="K16"/>
  <c r="K17"/>
  <c r="K18"/>
  <c r="K19"/>
  <c r="K20"/>
  <c r="K21"/>
  <c r="K22"/>
  <c r="K23"/>
  <c r="K24"/>
  <c r="K26"/>
  <c r="K27"/>
  <c r="K28"/>
  <c r="K29"/>
  <c r="K30"/>
  <c r="K31"/>
  <c r="K32"/>
  <c r="K33"/>
  <c r="K34"/>
  <c r="K35"/>
  <c r="K36"/>
  <c r="K37"/>
  <c r="K38"/>
  <c r="K39"/>
  <c r="K40"/>
  <c r="K41"/>
  <c r="K42"/>
  <c r="K43"/>
  <c r="K44"/>
  <c r="K45"/>
  <c r="K46"/>
  <c r="K47"/>
  <c r="K48"/>
  <c r="K49"/>
  <c r="K50"/>
  <c r="K51"/>
  <c r="K52"/>
  <c r="K53"/>
  <c r="K54"/>
  <c r="K55"/>
  <c r="K56"/>
  <c r="K57"/>
  <c r="K58"/>
  <c r="K59"/>
  <c r="K60"/>
  <c r="K61"/>
  <c r="K63"/>
  <c r="K64"/>
  <c r="K65"/>
  <c r="K66"/>
  <c r="K67"/>
  <c r="K68"/>
  <c r="K69"/>
  <c r="K70"/>
  <c r="K71"/>
  <c r="K72"/>
  <c r="K73"/>
  <c r="K74"/>
  <c r="K75"/>
  <c r="K76"/>
  <c r="K77"/>
  <c r="K78"/>
  <c r="K79"/>
  <c r="K80"/>
  <c r="K81"/>
  <c r="K82"/>
  <c r="K83"/>
  <c r="K84"/>
  <c r="K85"/>
  <c r="K86"/>
  <c r="K87"/>
  <c r="K88"/>
  <c r="K89"/>
  <c r="K90"/>
  <c r="K91"/>
  <c r="K92"/>
  <c r="K93"/>
  <c r="K94"/>
  <c r="K95"/>
  <c r="K96"/>
  <c r="K97"/>
  <c r="K98"/>
  <c r="K100"/>
  <c r="K101"/>
  <c r="K102"/>
  <c r="K103"/>
  <c r="K104"/>
  <c r="K105"/>
  <c r="K106"/>
  <c r="K107"/>
  <c r="K108"/>
  <c r="K109"/>
  <c r="K110"/>
  <c r="L11"/>
  <c r="M11"/>
  <c r="L12"/>
  <c r="M12"/>
  <c r="L13"/>
  <c r="M13"/>
  <c r="L14"/>
  <c r="M14"/>
  <c r="L15"/>
  <c r="M15"/>
  <c r="L16"/>
  <c r="M16"/>
  <c r="L17"/>
  <c r="M17"/>
  <c r="L18"/>
  <c r="M18"/>
  <c r="L19"/>
  <c r="M19"/>
  <c r="L20"/>
  <c r="M20"/>
  <c r="L21"/>
  <c r="M21"/>
  <c r="L22"/>
  <c r="M22"/>
  <c r="L23"/>
  <c r="M23"/>
  <c r="L24"/>
  <c r="M24"/>
  <c r="L26"/>
  <c r="M26"/>
  <c r="L27"/>
  <c r="M27"/>
  <c r="L28"/>
  <c r="M28"/>
  <c r="L29"/>
  <c r="M29"/>
  <c r="L30"/>
  <c r="M30"/>
  <c r="L31"/>
  <c r="M31"/>
  <c r="L32"/>
  <c r="M32"/>
  <c r="L33"/>
  <c r="M33"/>
  <c r="L34"/>
  <c r="M34"/>
  <c r="L35"/>
  <c r="M35"/>
  <c r="L36"/>
  <c r="M36"/>
  <c r="L37"/>
  <c r="M37"/>
  <c r="L38"/>
  <c r="M38"/>
  <c r="L39"/>
  <c r="M39"/>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3"/>
  <c r="M63"/>
  <c r="L64"/>
  <c r="M64"/>
  <c r="L65"/>
  <c r="M65"/>
  <c r="L66"/>
  <c r="M66"/>
  <c r="L67"/>
  <c r="M67"/>
  <c r="L68"/>
  <c r="M68"/>
  <c r="L69"/>
  <c r="M69"/>
  <c r="L70"/>
  <c r="M70"/>
  <c r="L71"/>
  <c r="M71"/>
  <c r="L72"/>
  <c r="M72"/>
  <c r="L73"/>
  <c r="M73"/>
  <c r="L74"/>
  <c r="M74"/>
  <c r="L75"/>
  <c r="M75"/>
  <c r="L76"/>
  <c r="M76"/>
  <c r="L77"/>
  <c r="M77"/>
  <c r="L78"/>
  <c r="M78"/>
  <c r="L79"/>
  <c r="M79"/>
  <c r="L80"/>
  <c r="M80"/>
  <c r="L81"/>
  <c r="M81"/>
  <c r="L82"/>
  <c r="M82"/>
  <c r="L83"/>
  <c r="M83"/>
  <c r="L84"/>
  <c r="M84"/>
  <c r="L85"/>
  <c r="M85"/>
  <c r="L86"/>
  <c r="M86"/>
  <c r="L87"/>
  <c r="M87"/>
  <c r="L88"/>
  <c r="M88"/>
  <c r="L89"/>
  <c r="M89"/>
  <c r="L90"/>
  <c r="M90"/>
  <c r="L91"/>
  <c r="M91"/>
  <c r="L92"/>
  <c r="M92"/>
  <c r="L93"/>
  <c r="M93"/>
  <c r="L94"/>
  <c r="M94"/>
  <c r="L95"/>
  <c r="M95"/>
  <c r="L96"/>
  <c r="M96"/>
  <c r="L97"/>
  <c r="M97"/>
  <c r="L98"/>
  <c r="M98"/>
  <c r="L100"/>
  <c r="M100"/>
  <c r="L101"/>
  <c r="M101"/>
  <c r="L102"/>
  <c r="M102"/>
  <c r="L103"/>
  <c r="M103"/>
  <c r="L104"/>
  <c r="M104"/>
  <c r="L105"/>
  <c r="M105"/>
  <c r="L106"/>
  <c r="M106"/>
  <c r="L107"/>
  <c r="M107"/>
  <c r="L108"/>
  <c r="M108"/>
  <c r="L109"/>
  <c r="M109"/>
  <c r="L110"/>
  <c r="M110"/>
  <c r="L10"/>
  <c r="M10"/>
</calcChain>
</file>

<file path=xl/sharedStrings.xml><?xml version="1.0" encoding="utf-8"?>
<sst xmlns="http://schemas.openxmlformats.org/spreadsheetml/2006/main" count="123" uniqueCount="121">
  <si>
    <t>Вул. Грибоєдова  32</t>
  </si>
  <si>
    <t>Вул. Гвардійська  31 а</t>
  </si>
  <si>
    <t>Вул. Гвардійська  31</t>
  </si>
  <si>
    <t>Вул. Гвардійська  37</t>
  </si>
  <si>
    <t>Вул. Гвардійська  41</t>
  </si>
  <si>
    <t>Вул. Гвардійська  39 а</t>
  </si>
  <si>
    <t>Вул. Гвардійська 39</t>
  </si>
  <si>
    <t>Вул. Горького 12 а</t>
  </si>
  <si>
    <t>Вул. Горького 28 а</t>
  </si>
  <si>
    <t>Вул. Дарбіняна 6</t>
  </si>
  <si>
    <t>Вул. Дарбіняна 14</t>
  </si>
  <si>
    <t>Вул.Дарбіняна  16</t>
  </si>
  <si>
    <t>Вул. Заводська 4</t>
  </si>
  <si>
    <t>Вул. І.Франка 2-б</t>
  </si>
  <si>
    <t>Вул. І.Франка 2-в</t>
  </si>
  <si>
    <t>Вул. І.Франка 2-г</t>
  </si>
  <si>
    <t>Вул. І.Франка 4</t>
  </si>
  <si>
    <t>Вул. Миру 7</t>
  </si>
  <si>
    <t>Пров. Назаренка 1а</t>
  </si>
  <si>
    <t>Вул. Островського 10</t>
  </si>
  <si>
    <t>Вул. Потехіна 3</t>
  </si>
  <si>
    <t>Вул. Потехіна 5 а</t>
  </si>
  <si>
    <t>Вул. Потехіна 16</t>
  </si>
  <si>
    <t>Вул. Потехіна 18</t>
  </si>
  <si>
    <t>Вул. Потехіна 28</t>
  </si>
  <si>
    <t>Вул. Потехіна 29</t>
  </si>
  <si>
    <t>Вул. Пархоменко 6 а</t>
  </si>
  <si>
    <t>Вул. Польова 4</t>
  </si>
  <si>
    <t>Вул. Перемоги 21а</t>
  </si>
  <si>
    <t>Вул. У.Громової 1</t>
  </si>
  <si>
    <t>Вул. У.Громової 3</t>
  </si>
  <si>
    <t>Вул. У.Громової 7</t>
  </si>
  <si>
    <t>Вул. У.Громової 9</t>
  </si>
  <si>
    <t>Вул. У.Громової 11</t>
  </si>
  <si>
    <t>Вул. Мануїльського 4</t>
  </si>
  <si>
    <t>Вул. Чапаєва 3</t>
  </si>
  <si>
    <t>Вул. Шевченко 15</t>
  </si>
  <si>
    <t>Вул. Шевченко  14-а</t>
  </si>
  <si>
    <t>Вул. Шевченко 35</t>
  </si>
  <si>
    <t>№</t>
  </si>
  <si>
    <t>Адреса</t>
  </si>
  <si>
    <t>Дератизація</t>
  </si>
  <si>
    <t>ПДВ</t>
  </si>
  <si>
    <t>Разом</t>
  </si>
  <si>
    <t>Витрати з прибирання прибудинкової території</t>
  </si>
  <si>
    <t xml:space="preserve">Витрати з освітлення місць загального користування і підвальних приміщень та підкачування води </t>
  </si>
  <si>
    <t>Тариф за 1м² загальної площі з урахуванням комерційних площ</t>
  </si>
  <si>
    <t xml:space="preserve">Прибирання прибудинкової території </t>
  </si>
  <si>
    <t>Обслуговування димових та вентиляційних каналів</t>
  </si>
  <si>
    <t>Вул. Київська 50</t>
  </si>
  <si>
    <t>Вул. Київська 55</t>
  </si>
  <si>
    <t>Вул. Київська 57</t>
  </si>
  <si>
    <t>Вул. Київська 90</t>
  </si>
  <si>
    <t>Вул. Київська 92</t>
  </si>
  <si>
    <t>Вул. Київська  94</t>
  </si>
  <si>
    <t>Вул. Київська  96</t>
  </si>
  <si>
    <t>Вул. Київська 98</t>
  </si>
  <si>
    <t>Вул. Київська   100</t>
  </si>
  <si>
    <t>Вул. Київська 102</t>
  </si>
  <si>
    <t>Вул. Київська103</t>
  </si>
  <si>
    <t>Вул. Київська 104</t>
  </si>
  <si>
    <t>Вул. Київська 108</t>
  </si>
  <si>
    <t>Вул. Київська 108а</t>
  </si>
  <si>
    <t>Вул. Київська 109а</t>
  </si>
  <si>
    <t>Вул. Київська 110</t>
  </si>
  <si>
    <t>Вул. Київська  111</t>
  </si>
  <si>
    <t>Вул. Київська 111 а</t>
  </si>
  <si>
    <t>Вул. Київська  112</t>
  </si>
  <si>
    <t>Вул. Київська 119</t>
  </si>
  <si>
    <t>Вул. Київська 127</t>
  </si>
  <si>
    <t>Вул. Київська  127а</t>
  </si>
  <si>
    <t>Вул. Київська 129</t>
  </si>
  <si>
    <t>Вул. Київська 131</t>
  </si>
  <si>
    <t>Вул. Київська 133</t>
  </si>
  <si>
    <t>Вул. Київська 135</t>
  </si>
  <si>
    <t>Вул. Київська 137а</t>
  </si>
  <si>
    <t>Вул. Київська  139</t>
  </si>
  <si>
    <t>Вул. Київська  141</t>
  </si>
  <si>
    <t>Вул. Київська  143</t>
  </si>
  <si>
    <t>Вул. Київська  145</t>
  </si>
  <si>
    <t>Вул. Київська 147а</t>
  </si>
  <si>
    <t>Вул. Пилипа Орлика 1</t>
  </si>
  <si>
    <t>Вул. Пилипа Орлика  2</t>
  </si>
  <si>
    <t>Вул. Пилипа Орлика 3</t>
  </si>
  <si>
    <t>Вул. Пилипа Орлика  7</t>
  </si>
  <si>
    <t>Вул. Пилипа Орлика  9</t>
  </si>
  <si>
    <t>Вул. Пилипа Орлика  11</t>
  </si>
  <si>
    <t>Вул. Святотроїцька 22</t>
  </si>
  <si>
    <t>Пров. Святотроїцький 14 а</t>
  </si>
  <si>
    <t>Вул. Героїв Небесної Сотні 37-а</t>
  </si>
  <si>
    <t>Вул. Героїв Небесної Сотні 18-а</t>
  </si>
  <si>
    <t>Пров. Лариси Мучник 10 а</t>
  </si>
  <si>
    <t>Вул. Олександра Довженка 59</t>
  </si>
  <si>
    <t>Вул. Різдвяна 1</t>
  </si>
  <si>
    <t>Вул. Різдвяна 10</t>
  </si>
  <si>
    <t>Вул. Різдвяна 15\2</t>
  </si>
  <si>
    <t>Вул. Різдвяна 19</t>
  </si>
  <si>
    <t>Вул. Соборна Площа 1</t>
  </si>
  <si>
    <t>Вул. Соборна Площа 3</t>
  </si>
  <si>
    <t>Вул. Соборна Площа 4</t>
  </si>
  <si>
    <t>Вул. Соборна Площа 8</t>
  </si>
  <si>
    <t>Вул. Соборна Площа 19</t>
  </si>
  <si>
    <t>Вул. Соборна Площа 21</t>
  </si>
  <si>
    <t>Вул. Соборна Площа 22</t>
  </si>
  <si>
    <t>Вул. Соборна Площа 23</t>
  </si>
  <si>
    <t>Вул. Соборна Площа 24</t>
  </si>
  <si>
    <t>Освітлення місць загального користування і підвальних приміщень</t>
  </si>
  <si>
    <t>Вул. Миру 3 (гуртожиток)</t>
  </si>
  <si>
    <t>Вул. М.Добрянського 39 (гуртожиток)</t>
  </si>
  <si>
    <t>Розрахунок ціни на послуги з управління багатоквартирними будинками та перелік складових послуг</t>
  </si>
  <si>
    <t>Утримання спільного майна багатоквартирного будинку та прибудинкової територі, в тому числі:</t>
  </si>
  <si>
    <t xml:space="preserve">Технічне обслуговування внутрішньобудинкових систем холодного водопостачання, водовідведення, зливної каналізації </t>
  </si>
  <si>
    <t>Поточний ремонт спільного майна багатоквартирного будинку, в тому числі:</t>
  </si>
  <si>
    <t>Поточний ремонт конструктивних елементів, внутрішньобудинкових систем холодного водопостачання, водовідведення,  зливної каналізації і технічних пристроїв будинків та елементів зовнішнього упорядження, розташованих на закріпленій в установленому порядку прибудинковій території (в тому числі спортивних, дитячих та інших майданчиків)</t>
  </si>
  <si>
    <t>Поточний ремонту  та технічне обслуговування  мереж електропостачання та електрообладнання</t>
  </si>
  <si>
    <t xml:space="preserve"> Оплата послуг щодо енергопостачання спільного майна багатоквартирного будинку, в тому числі:</t>
  </si>
  <si>
    <t>Винагорода управителю</t>
  </si>
  <si>
    <t>Інші послуги передбачені в додатку № 2 до конкурсної документації для проведення конкурсу з призначення управителя багатоквартирних будинків у м. Коростишеві (розрахунок ціни на послуги з управління багатоквартирним будинком та перелік складових послуг) затвердженого рішенням  виконавчого комітетом Коростишівської міської ради № 190 від 18.07.2017 року, які не увійшли у перелік складових послуг запропонований КП «Коростишівська комунальна служба» можуть надаватися за бажанням (письмовою згодою) більшості співвласників багатоквартирних будинків відповідно до укладених договорів та на підставі окремих розрахунків, відповідно до вимог чинного нормативно-правового законодавства.</t>
  </si>
  <si>
    <r>
      <t xml:space="preserve">Додаток до рішення виконавчого комітету </t>
    </r>
    <r>
      <rPr>
        <b/>
        <u/>
        <sz val="12"/>
        <rFont val="Times New Roman"/>
        <family val="1"/>
        <charset val="204"/>
      </rPr>
      <t>28.08.2017</t>
    </r>
    <r>
      <rPr>
        <b/>
        <sz val="12"/>
        <rFont val="Times New Roman"/>
        <family val="1"/>
        <charset val="204"/>
      </rPr>
      <t xml:space="preserve">  № </t>
    </r>
    <r>
      <rPr>
        <b/>
        <u/>
        <sz val="12"/>
        <rFont val="Times New Roman"/>
        <family val="1"/>
        <charset val="204"/>
      </rPr>
      <t>219</t>
    </r>
  </si>
  <si>
    <t>Керуючий справами виконавчсого комітету міської ради</t>
  </si>
  <si>
    <t>В.В. Коваленко</t>
  </si>
</sst>
</file>

<file path=xl/styles.xml><?xml version="1.0" encoding="utf-8"?>
<styleSheet xmlns="http://schemas.openxmlformats.org/spreadsheetml/2006/main">
  <numFmts count="1">
    <numFmt numFmtId="188" formatCode="0.000"/>
  </numFmts>
  <fonts count="16">
    <font>
      <sz val="10"/>
      <name val="Arial Cyr"/>
      <charset val="204"/>
    </font>
    <font>
      <sz val="12"/>
      <name val="Times New Roman"/>
      <family val="1"/>
      <charset val="204"/>
    </font>
    <font>
      <b/>
      <sz val="10"/>
      <name val="Arial Cyr"/>
      <charset val="204"/>
    </font>
    <font>
      <b/>
      <sz val="14"/>
      <name val="Arial Cyr"/>
      <charset val="204"/>
    </font>
    <font>
      <b/>
      <sz val="12"/>
      <name val="Times New Roman"/>
      <family val="1"/>
      <charset val="204"/>
    </font>
    <font>
      <sz val="8"/>
      <name val="Arial Cyr"/>
      <charset val="204"/>
    </font>
    <font>
      <b/>
      <sz val="11"/>
      <name val="Arial Cyr"/>
      <charset val="204"/>
    </font>
    <font>
      <sz val="11.5"/>
      <name val="Times New Roman"/>
      <family val="1"/>
      <charset val="204"/>
    </font>
    <font>
      <sz val="10"/>
      <name val="Times New Roman"/>
      <family val="1"/>
      <charset val="204"/>
    </font>
    <font>
      <b/>
      <sz val="9"/>
      <name val="Arial Cyr"/>
      <charset val="204"/>
    </font>
    <font>
      <sz val="9"/>
      <name val="Arial Cyr"/>
      <charset val="204"/>
    </font>
    <font>
      <sz val="8"/>
      <name val="Times New Roman"/>
      <family val="1"/>
      <charset val="204"/>
    </font>
    <font>
      <sz val="14"/>
      <name val="Times New Roman"/>
      <family val="1"/>
      <charset val="204"/>
    </font>
    <font>
      <b/>
      <sz val="8"/>
      <name val="Arial Cyr"/>
      <charset val="204"/>
    </font>
    <font>
      <b/>
      <sz val="11.5"/>
      <name val="Times New Roman"/>
      <family val="1"/>
      <charset val="204"/>
    </font>
    <font>
      <b/>
      <u/>
      <sz val="12"/>
      <name val="Times New Roman"/>
      <family val="1"/>
      <charset val="204"/>
    </font>
  </fonts>
  <fills count="3">
    <fill>
      <patternFill patternType="none"/>
    </fill>
    <fill>
      <patternFill patternType="gray125"/>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0" fillId="0" borderId="0" xfId="0" applyFill="1"/>
    <xf numFmtId="188" fontId="1" fillId="0" borderId="1" xfId="0" applyNumberFormat="1" applyFont="1" applyFill="1" applyBorder="1" applyAlignment="1">
      <alignment horizontal="center" vertical="center" wrapText="1"/>
    </xf>
    <xf numFmtId="188" fontId="1" fillId="0" borderId="2" xfId="0" applyNumberFormat="1" applyFont="1" applyFill="1" applyBorder="1" applyAlignment="1">
      <alignment horizontal="center" vertical="center" wrapText="1"/>
    </xf>
    <xf numFmtId="2" fontId="6" fillId="0" borderId="3" xfId="0" applyNumberFormat="1" applyFont="1" applyFill="1" applyBorder="1" applyAlignment="1">
      <alignment horizontal="center"/>
    </xf>
    <xf numFmtId="2" fontId="6" fillId="0" borderId="4" xfId="0" applyNumberFormat="1" applyFont="1" applyFill="1" applyBorder="1" applyAlignment="1">
      <alignment horizontal="center"/>
    </xf>
    <xf numFmtId="0" fontId="9" fillId="0" borderId="5"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2" fontId="1" fillId="0" borderId="1" xfId="0" applyNumberFormat="1" applyFont="1" applyFill="1" applyBorder="1" applyAlignment="1">
      <alignment horizontal="center"/>
    </xf>
    <xf numFmtId="188" fontId="1" fillId="0" borderId="1" xfId="0" applyNumberFormat="1" applyFont="1" applyFill="1" applyBorder="1" applyAlignment="1">
      <alignment horizontal="center"/>
    </xf>
    <xf numFmtId="0" fontId="8" fillId="0" borderId="1" xfId="0" applyFont="1" applyFill="1" applyBorder="1" applyAlignment="1">
      <alignment horizontal="left" vertical="center" wrapText="1"/>
    </xf>
    <xf numFmtId="2" fontId="1" fillId="0" borderId="2" xfId="0" applyNumberFormat="1" applyFont="1" applyFill="1" applyBorder="1" applyAlignment="1">
      <alignment horizontal="center"/>
    </xf>
    <xf numFmtId="188" fontId="1" fillId="0" borderId="2" xfId="0" applyNumberFormat="1" applyFont="1" applyFill="1" applyBorder="1" applyAlignment="1">
      <alignment horizontal="center"/>
    </xf>
    <xf numFmtId="1" fontId="2" fillId="2" borderId="6" xfId="0" applyNumberFormat="1" applyFont="1" applyFill="1" applyBorder="1" applyAlignment="1">
      <alignment horizontal="center" vertical="center"/>
    </xf>
    <xf numFmtId="1" fontId="14" fillId="2" borderId="7" xfId="0" applyNumberFormat="1" applyFont="1" applyFill="1" applyBorder="1" applyAlignment="1">
      <alignment horizontal="center" vertical="center" wrapText="1"/>
    </xf>
    <xf numFmtId="1" fontId="4" fillId="2" borderId="7" xfId="0" applyNumberFormat="1" applyFont="1" applyFill="1" applyBorder="1" applyAlignment="1">
      <alignment horizontal="center"/>
    </xf>
    <xf numFmtId="1" fontId="4" fillId="2" borderId="7" xfId="0" applyNumberFormat="1" applyFont="1" applyFill="1" applyBorder="1" applyAlignment="1">
      <alignment horizontal="center" vertical="center" wrapText="1"/>
    </xf>
    <xf numFmtId="1" fontId="6" fillId="2" borderId="8" xfId="0" applyNumberFormat="1" applyFont="1" applyFill="1" applyBorder="1" applyAlignment="1">
      <alignment horizontal="center"/>
    </xf>
    <xf numFmtId="0" fontId="0" fillId="0" borderId="9" xfId="0" applyFill="1" applyBorder="1" applyAlignment="1">
      <alignment horizontal="center" vertical="center"/>
    </xf>
    <xf numFmtId="2" fontId="1" fillId="0" borderId="1" xfId="0" applyNumberFormat="1" applyFont="1" applyFill="1" applyBorder="1" applyAlignment="1">
      <alignment horizontal="center" vertical="center" wrapText="1"/>
    </xf>
    <xf numFmtId="188" fontId="1" fillId="0" borderId="1" xfId="0" applyNumberFormat="1" applyFont="1" applyFill="1" applyBorder="1"/>
    <xf numFmtId="1" fontId="2" fillId="0" borderId="9"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xf>
    <xf numFmtId="1" fontId="4" fillId="0" borderId="1" xfId="0" applyNumberFormat="1" applyFont="1" applyFill="1" applyBorder="1" applyAlignment="1">
      <alignment horizontal="center" vertical="center" wrapText="1"/>
    </xf>
    <xf numFmtId="1" fontId="6" fillId="0" borderId="3" xfId="0" applyNumberFormat="1" applyFont="1" applyFill="1" applyBorder="1" applyAlignment="1">
      <alignment horizontal="center"/>
    </xf>
    <xf numFmtId="0" fontId="11" fillId="0" borderId="1" xfId="0" applyFont="1" applyFill="1" applyBorder="1" applyAlignment="1">
      <alignment horizontal="left" vertical="center" wrapText="1"/>
    </xf>
    <xf numFmtId="0" fontId="0" fillId="0" borderId="10" xfId="0" applyFill="1" applyBorder="1" applyAlignment="1">
      <alignment horizontal="center" vertical="center"/>
    </xf>
    <xf numFmtId="188" fontId="1" fillId="0" borderId="2" xfId="0" applyNumberFormat="1" applyFont="1" applyFill="1" applyBorder="1"/>
    <xf numFmtId="0" fontId="12" fillId="0" borderId="0" xfId="0" applyFont="1" applyFill="1"/>
    <xf numFmtId="0" fontId="2" fillId="0" borderId="19" xfId="0" applyFont="1" applyBorder="1" applyAlignment="1">
      <alignment horizontal="center" vertical="center" wrapText="1"/>
    </xf>
    <xf numFmtId="0" fontId="0" fillId="0" borderId="20" xfId="0"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5" fillId="0" borderId="20" xfId="0" applyFont="1" applyBorder="1" applyAlignment="1"/>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 fillId="0" borderId="0" xfId="0" applyFont="1" applyFill="1" applyAlignment="1">
      <alignment horizontal="left" wrapText="1"/>
    </xf>
    <xf numFmtId="0" fontId="1" fillId="0" borderId="0" xfId="0" applyFont="1" applyFill="1" applyAlignment="1">
      <alignment horizontal="left"/>
    </xf>
    <xf numFmtId="0" fontId="9"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1" fillId="0" borderId="0" xfId="0" applyFont="1" applyFill="1" applyAlignment="1">
      <alignment horizontal="righ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21"/>
  <dimension ref="A1:M133"/>
  <sheetViews>
    <sheetView tabSelected="1" view="pageBreakPreview" topLeftCell="A87" zoomScale="60" workbookViewId="0">
      <selection activeCell="K119" sqref="B118:K119"/>
    </sheetView>
  </sheetViews>
  <sheetFormatPr defaultRowHeight="12.75"/>
  <cols>
    <col min="1" max="1" width="4.5703125" customWidth="1"/>
    <col min="2" max="2" width="28.140625" customWidth="1"/>
    <col min="3" max="3" width="8.85546875" customWidth="1"/>
    <col min="4" max="4" width="11.5703125" customWidth="1"/>
    <col min="5" max="5" width="8.7109375" customWidth="1"/>
    <col min="6" max="6" width="7.5703125" customWidth="1"/>
    <col min="7" max="7" width="25.7109375" customWidth="1"/>
    <col min="8" max="8" width="12.5703125" customWidth="1"/>
    <col min="9" max="9" width="18.5703125" customWidth="1"/>
    <col min="10" max="10" width="11.140625" customWidth="1"/>
    <col min="11" max="11" width="7.5703125" customWidth="1"/>
    <col min="12" max="12" width="6.5703125" customWidth="1"/>
    <col min="13" max="13" width="10.140625" customWidth="1"/>
  </cols>
  <sheetData>
    <row r="1" spans="1:13" ht="37.5" customHeight="1" thickBot="1">
      <c r="I1" s="62" t="s">
        <v>118</v>
      </c>
      <c r="J1" s="62"/>
      <c r="K1" s="62"/>
      <c r="L1" s="62"/>
      <c r="M1" s="62"/>
    </row>
    <row r="2" spans="1:13" ht="12.75" customHeight="1">
      <c r="A2" s="44" t="s">
        <v>109</v>
      </c>
      <c r="B2" s="45"/>
      <c r="C2" s="45"/>
      <c r="D2" s="45"/>
      <c r="E2" s="45"/>
      <c r="F2" s="45"/>
      <c r="G2" s="45"/>
      <c r="H2" s="45"/>
      <c r="I2" s="45"/>
      <c r="J2" s="45"/>
      <c r="K2" s="45"/>
      <c r="L2" s="45"/>
      <c r="M2" s="46"/>
    </row>
    <row r="3" spans="1:13" ht="8.25" customHeight="1" thickBot="1">
      <c r="A3" s="47"/>
      <c r="B3" s="48"/>
      <c r="C3" s="48"/>
      <c r="D3" s="48"/>
      <c r="E3" s="48"/>
      <c r="F3" s="48"/>
      <c r="G3" s="48"/>
      <c r="H3" s="48"/>
      <c r="I3" s="48"/>
      <c r="J3" s="48"/>
      <c r="K3" s="48"/>
      <c r="L3" s="48"/>
      <c r="M3" s="49"/>
    </row>
    <row r="4" spans="1:13" ht="3.75" hidden="1" customHeight="1" thickBot="1">
      <c r="A4" s="47"/>
      <c r="B4" s="48"/>
      <c r="C4" s="48"/>
      <c r="D4" s="48"/>
      <c r="E4" s="48"/>
      <c r="F4" s="48"/>
      <c r="G4" s="48"/>
      <c r="H4" s="48"/>
      <c r="I4" s="48"/>
      <c r="J4" s="48"/>
      <c r="K4" s="48"/>
      <c r="L4" s="48"/>
      <c r="M4" s="49"/>
    </row>
    <row r="5" spans="1:13" ht="13.5" hidden="1" customHeight="1" thickBot="1">
      <c r="A5" s="50"/>
      <c r="B5" s="51"/>
      <c r="C5" s="51"/>
      <c r="D5" s="51"/>
      <c r="E5" s="51"/>
      <c r="F5" s="51"/>
      <c r="G5" s="51"/>
      <c r="H5" s="51"/>
      <c r="I5" s="51"/>
      <c r="J5" s="51"/>
      <c r="K5" s="51"/>
      <c r="L5" s="51"/>
      <c r="M5" s="52"/>
    </row>
    <row r="6" spans="1:13" ht="73.5" customHeight="1" thickBot="1">
      <c r="A6" s="31" t="s">
        <v>39</v>
      </c>
      <c r="B6" s="61" t="s">
        <v>40</v>
      </c>
      <c r="C6" s="35" t="s">
        <v>110</v>
      </c>
      <c r="D6" s="38"/>
      <c r="E6" s="38"/>
      <c r="F6" s="39"/>
      <c r="G6" s="35" t="s">
        <v>112</v>
      </c>
      <c r="H6" s="36"/>
      <c r="I6" s="6" t="s">
        <v>115</v>
      </c>
      <c r="J6" s="6" t="s">
        <v>116</v>
      </c>
      <c r="K6" s="57" t="s">
        <v>43</v>
      </c>
      <c r="L6" s="59" t="s">
        <v>42</v>
      </c>
      <c r="M6" s="42" t="s">
        <v>46</v>
      </c>
    </row>
    <row r="7" spans="1:13" ht="12.75" customHeight="1">
      <c r="A7" s="32" t="s">
        <v>39</v>
      </c>
      <c r="B7" s="49"/>
      <c r="C7" s="33" t="s">
        <v>47</v>
      </c>
      <c r="D7" s="33" t="s">
        <v>111</v>
      </c>
      <c r="E7" s="33" t="s">
        <v>48</v>
      </c>
      <c r="F7" s="33" t="s">
        <v>41</v>
      </c>
      <c r="G7" s="33" t="s">
        <v>113</v>
      </c>
      <c r="H7" s="55" t="s">
        <v>114</v>
      </c>
      <c r="I7" s="33" t="s">
        <v>106</v>
      </c>
      <c r="J7" s="53" t="s">
        <v>116</v>
      </c>
      <c r="K7" s="58"/>
      <c r="L7" s="60"/>
      <c r="M7" s="43"/>
    </row>
    <row r="8" spans="1:13" ht="149.25" customHeight="1" thickBot="1">
      <c r="A8" s="32"/>
      <c r="B8" s="49"/>
      <c r="C8" s="34" t="s">
        <v>44</v>
      </c>
      <c r="D8" s="37"/>
      <c r="E8" s="37"/>
      <c r="F8" s="37"/>
      <c r="G8" s="37"/>
      <c r="H8" s="56" t="s">
        <v>45</v>
      </c>
      <c r="I8" s="34"/>
      <c r="J8" s="54"/>
      <c r="K8" s="58"/>
      <c r="L8" s="60"/>
      <c r="M8" s="43"/>
    </row>
    <row r="9" spans="1:13" ht="15.75">
      <c r="A9" s="14">
        <v>1</v>
      </c>
      <c r="B9" s="15">
        <v>2</v>
      </c>
      <c r="C9" s="16">
        <v>3</v>
      </c>
      <c r="D9" s="17">
        <v>4</v>
      </c>
      <c r="E9" s="16">
        <v>5</v>
      </c>
      <c r="F9" s="16">
        <v>6</v>
      </c>
      <c r="G9" s="16">
        <v>7</v>
      </c>
      <c r="H9" s="16">
        <v>8</v>
      </c>
      <c r="I9" s="16">
        <v>9</v>
      </c>
      <c r="J9" s="16">
        <v>10</v>
      </c>
      <c r="K9" s="16">
        <v>11</v>
      </c>
      <c r="L9" s="16">
        <v>12</v>
      </c>
      <c r="M9" s="18">
        <v>13</v>
      </c>
    </row>
    <row r="10" spans="1:13" s="1" customFormat="1" ht="17.100000000000001" customHeight="1">
      <c r="A10" s="19">
        <v>1</v>
      </c>
      <c r="B10" s="7" t="s">
        <v>49</v>
      </c>
      <c r="C10" s="20">
        <v>0.63</v>
      </c>
      <c r="D10" s="2">
        <v>0.30499999999999999</v>
      </c>
      <c r="E10" s="10">
        <v>0.1</v>
      </c>
      <c r="F10" s="10">
        <v>1.6831171329301869E-2</v>
      </c>
      <c r="G10" s="9">
        <v>0.43</v>
      </c>
      <c r="H10" s="2">
        <v>0.159</v>
      </c>
      <c r="I10" s="2">
        <v>0.17</v>
      </c>
      <c r="J10" s="10">
        <v>6.8000000000000005E-2</v>
      </c>
      <c r="K10" s="21">
        <f>C10+D10+E10+F10+G10+H10+I10+J10</f>
        <v>1.878831171329302</v>
      </c>
      <c r="L10" s="21">
        <f>K10*0.2</f>
        <v>0.37576623426586042</v>
      </c>
      <c r="M10" s="4">
        <f>K10+L10</f>
        <v>2.2545974055951623</v>
      </c>
    </row>
    <row r="11" spans="1:13" s="1" customFormat="1" ht="17.100000000000001" customHeight="1">
      <c r="A11" s="19">
        <v>2</v>
      </c>
      <c r="B11" s="7" t="s">
        <v>50</v>
      </c>
      <c r="C11" s="20">
        <v>0.78</v>
      </c>
      <c r="D11" s="2">
        <v>0.25</v>
      </c>
      <c r="E11" s="10">
        <v>0.15</v>
      </c>
      <c r="F11" s="10">
        <v>4.420601264923477E-3</v>
      </c>
      <c r="G11" s="9">
        <v>0.31</v>
      </c>
      <c r="H11" s="2">
        <v>0.13400000000000001</v>
      </c>
      <c r="I11" s="2">
        <v>0.16900000000000001</v>
      </c>
      <c r="J11" s="10">
        <v>6.7000000000000004E-2</v>
      </c>
      <c r="K11" s="21">
        <f t="shared" ref="K11:K76" si="0">C11+D11+E11+F11+G11+H11+I11+J11</f>
        <v>1.8644206012649234</v>
      </c>
      <c r="L11" s="21">
        <f t="shared" ref="L11:L76" si="1">K11*0.2</f>
        <v>0.37288412025298467</v>
      </c>
      <c r="M11" s="4">
        <f t="shared" ref="M11:M76" si="2">K11+L11</f>
        <v>2.237304721517908</v>
      </c>
    </row>
    <row r="12" spans="1:13" s="1" customFormat="1" ht="15.75">
      <c r="A12" s="19">
        <v>3</v>
      </c>
      <c r="B12" s="7" t="s">
        <v>51</v>
      </c>
      <c r="C12" s="9">
        <v>0.57999999999999996</v>
      </c>
      <c r="D12" s="2">
        <v>0.23</v>
      </c>
      <c r="E12" s="10">
        <v>0.13</v>
      </c>
      <c r="F12" s="10">
        <v>5.9566187962524358E-3</v>
      </c>
      <c r="G12" s="9">
        <v>0.32</v>
      </c>
      <c r="H12" s="10">
        <v>0.15</v>
      </c>
      <c r="I12" s="10">
        <v>0.159</v>
      </c>
      <c r="J12" s="10">
        <v>5.8999999999999997E-2</v>
      </c>
      <c r="K12" s="21">
        <f t="shared" si="0"/>
        <v>1.6339566187962522</v>
      </c>
      <c r="L12" s="21">
        <f t="shared" si="1"/>
        <v>0.32679132375925046</v>
      </c>
      <c r="M12" s="4">
        <f t="shared" si="2"/>
        <v>1.9607479425555026</v>
      </c>
    </row>
    <row r="13" spans="1:13" s="1" customFormat="1" ht="15.75">
      <c r="A13" s="19">
        <v>4</v>
      </c>
      <c r="B13" s="7" t="s">
        <v>52</v>
      </c>
      <c r="C13" s="9">
        <v>0.7</v>
      </c>
      <c r="D13" s="2">
        <v>0.29599999999999999</v>
      </c>
      <c r="E13" s="10">
        <v>0.15</v>
      </c>
      <c r="F13" s="10"/>
      <c r="G13" s="9">
        <v>0.33</v>
      </c>
      <c r="H13" s="10">
        <v>0.17100000000000001</v>
      </c>
      <c r="I13" s="10">
        <v>0.185</v>
      </c>
      <c r="J13" s="10">
        <v>6.8000000000000005E-2</v>
      </c>
      <c r="K13" s="21">
        <f t="shared" si="0"/>
        <v>1.9000000000000001</v>
      </c>
      <c r="L13" s="21">
        <f t="shared" si="1"/>
        <v>0.38000000000000006</v>
      </c>
      <c r="M13" s="4">
        <f t="shared" si="2"/>
        <v>2.2800000000000002</v>
      </c>
    </row>
    <row r="14" spans="1:13" s="1" customFormat="1" ht="15.75">
      <c r="A14" s="19">
        <v>5</v>
      </c>
      <c r="B14" s="7" t="s">
        <v>53</v>
      </c>
      <c r="C14" s="9">
        <v>0.7</v>
      </c>
      <c r="D14" s="2">
        <v>0.26</v>
      </c>
      <c r="E14" s="10">
        <v>0.15482534086465399</v>
      </c>
      <c r="F14" s="10"/>
      <c r="G14" s="9">
        <v>0.2</v>
      </c>
      <c r="H14" s="10">
        <v>0.17599999999999999</v>
      </c>
      <c r="I14" s="10">
        <v>0.16</v>
      </c>
      <c r="J14" s="10">
        <v>6.0999999999999999E-2</v>
      </c>
      <c r="K14" s="21">
        <f t="shared" si="0"/>
        <v>1.7118253408646538</v>
      </c>
      <c r="L14" s="21">
        <f t="shared" si="1"/>
        <v>0.34236506817293078</v>
      </c>
      <c r="M14" s="4">
        <f t="shared" si="2"/>
        <v>2.0541904090375844</v>
      </c>
    </row>
    <row r="15" spans="1:13" s="1" customFormat="1" ht="15.75">
      <c r="A15" s="19">
        <v>6</v>
      </c>
      <c r="B15" s="7" t="s">
        <v>54</v>
      </c>
      <c r="C15" s="9">
        <v>0.6</v>
      </c>
      <c r="D15" s="2">
        <v>0.26</v>
      </c>
      <c r="E15" s="10">
        <v>0.15</v>
      </c>
      <c r="F15" s="10"/>
      <c r="G15" s="9">
        <v>0.2</v>
      </c>
      <c r="H15" s="10">
        <v>0.17100000000000001</v>
      </c>
      <c r="I15" s="10">
        <v>0.12</v>
      </c>
      <c r="J15" s="10">
        <v>0.05</v>
      </c>
      <c r="K15" s="21">
        <f t="shared" si="0"/>
        <v>1.5509999999999999</v>
      </c>
      <c r="L15" s="21">
        <f t="shared" si="1"/>
        <v>0.31020000000000003</v>
      </c>
      <c r="M15" s="4">
        <f t="shared" si="2"/>
        <v>1.8612</v>
      </c>
    </row>
    <row r="16" spans="1:13" s="1" customFormat="1" ht="15.75">
      <c r="A16" s="19">
        <v>7</v>
      </c>
      <c r="B16" s="7" t="s">
        <v>55</v>
      </c>
      <c r="C16" s="9">
        <v>0.76</v>
      </c>
      <c r="D16" s="2">
        <v>0.25</v>
      </c>
      <c r="E16" s="10">
        <v>0.15</v>
      </c>
      <c r="F16" s="10"/>
      <c r="G16" s="9">
        <v>0.2</v>
      </c>
      <c r="H16" s="10">
        <v>0.17399999999999999</v>
      </c>
      <c r="I16" s="10">
        <v>0.13100000000000001</v>
      </c>
      <c r="J16" s="10">
        <v>0.06</v>
      </c>
      <c r="K16" s="21">
        <f t="shared" si="0"/>
        <v>1.7249999999999999</v>
      </c>
      <c r="L16" s="21">
        <f t="shared" si="1"/>
        <v>0.34499999999999997</v>
      </c>
      <c r="M16" s="4">
        <f t="shared" si="2"/>
        <v>2.0699999999999998</v>
      </c>
    </row>
    <row r="17" spans="1:13" s="1" customFormat="1" ht="15.75">
      <c r="A17" s="19">
        <v>8</v>
      </c>
      <c r="B17" s="7" t="s">
        <v>56</v>
      </c>
      <c r="C17" s="9">
        <v>0.79</v>
      </c>
      <c r="D17" s="2">
        <v>0.25</v>
      </c>
      <c r="E17" s="10">
        <v>0.18</v>
      </c>
      <c r="F17" s="10"/>
      <c r="G17" s="9">
        <v>0.2</v>
      </c>
      <c r="H17" s="10">
        <v>0.17</v>
      </c>
      <c r="I17" s="10">
        <v>0.154</v>
      </c>
      <c r="J17" s="10">
        <v>0.06</v>
      </c>
      <c r="K17" s="21">
        <f t="shared" si="0"/>
        <v>1.8039999999999998</v>
      </c>
      <c r="L17" s="21">
        <f t="shared" si="1"/>
        <v>0.36080000000000001</v>
      </c>
      <c r="M17" s="4">
        <f t="shared" si="2"/>
        <v>2.1647999999999996</v>
      </c>
    </row>
    <row r="18" spans="1:13" s="1" customFormat="1" ht="15.75">
      <c r="A18" s="19">
        <v>9</v>
      </c>
      <c r="B18" s="7" t="s">
        <v>57</v>
      </c>
      <c r="C18" s="9">
        <v>0.79</v>
      </c>
      <c r="D18" s="2">
        <v>0.25</v>
      </c>
      <c r="E18" s="10">
        <v>0.15</v>
      </c>
      <c r="F18" s="10"/>
      <c r="G18" s="9">
        <v>0.2</v>
      </c>
      <c r="H18" s="10">
        <v>0.17</v>
      </c>
      <c r="I18" s="10">
        <v>0.14000000000000001</v>
      </c>
      <c r="J18" s="10">
        <v>5.2999999999999999E-2</v>
      </c>
      <c r="K18" s="21">
        <f t="shared" si="0"/>
        <v>1.7529999999999997</v>
      </c>
      <c r="L18" s="21">
        <f t="shared" si="1"/>
        <v>0.35059999999999997</v>
      </c>
      <c r="M18" s="4">
        <f t="shared" si="2"/>
        <v>2.1035999999999997</v>
      </c>
    </row>
    <row r="19" spans="1:13" s="1" customFormat="1" ht="15.75">
      <c r="A19" s="19">
        <v>10</v>
      </c>
      <c r="B19" s="7" t="s">
        <v>58</v>
      </c>
      <c r="C19" s="9">
        <v>0.41</v>
      </c>
      <c r="D19" s="2">
        <v>0.26</v>
      </c>
      <c r="E19" s="10">
        <v>0.15</v>
      </c>
      <c r="F19" s="10"/>
      <c r="G19" s="9">
        <v>0.21</v>
      </c>
      <c r="H19" s="10">
        <v>0.17299999999999999</v>
      </c>
      <c r="I19" s="10">
        <v>0.13</v>
      </c>
      <c r="J19" s="10">
        <v>0.05</v>
      </c>
      <c r="K19" s="21">
        <f t="shared" si="0"/>
        <v>1.3830000000000002</v>
      </c>
      <c r="L19" s="21">
        <f t="shared" si="1"/>
        <v>0.27660000000000007</v>
      </c>
      <c r="M19" s="4">
        <f t="shared" si="2"/>
        <v>1.6596000000000002</v>
      </c>
    </row>
    <row r="20" spans="1:13" s="1" customFormat="1" ht="15.75">
      <c r="A20" s="19">
        <v>11</v>
      </c>
      <c r="B20" s="7" t="s">
        <v>59</v>
      </c>
      <c r="C20" s="9">
        <v>0.39</v>
      </c>
      <c r="D20" s="2">
        <v>0.22</v>
      </c>
      <c r="E20" s="10">
        <v>7.0000000000000007E-2</v>
      </c>
      <c r="F20" s="10">
        <v>9.7426456943073246E-3</v>
      </c>
      <c r="G20" s="9">
        <v>0.55000000000000004</v>
      </c>
      <c r="H20" s="10">
        <v>0.13200000000000001</v>
      </c>
      <c r="I20" s="10">
        <v>0.29699999999999999</v>
      </c>
      <c r="J20" s="10">
        <v>6.2E-2</v>
      </c>
      <c r="K20" s="21">
        <f t="shared" si="0"/>
        <v>1.7307426456943071</v>
      </c>
      <c r="L20" s="21">
        <f t="shared" si="1"/>
        <v>0.34614852913886146</v>
      </c>
      <c r="M20" s="4">
        <f t="shared" si="2"/>
        <v>2.0768911748331687</v>
      </c>
    </row>
    <row r="21" spans="1:13" s="1" customFormat="1" ht="15.75">
      <c r="A21" s="19">
        <v>12</v>
      </c>
      <c r="B21" s="7" t="s">
        <v>60</v>
      </c>
      <c r="C21" s="9">
        <v>0.85</v>
      </c>
      <c r="D21" s="2">
        <v>0.23</v>
      </c>
      <c r="E21" s="10">
        <v>0.13</v>
      </c>
      <c r="F21" s="10">
        <v>1.6845434543454343E-2</v>
      </c>
      <c r="G21" s="9">
        <v>0.23</v>
      </c>
      <c r="H21" s="10">
        <v>0.14000000000000001</v>
      </c>
      <c r="I21" s="10">
        <v>0.154</v>
      </c>
      <c r="J21" s="10">
        <v>6.5000000000000002E-2</v>
      </c>
      <c r="K21" s="21">
        <f t="shared" si="0"/>
        <v>1.815845434543454</v>
      </c>
      <c r="L21" s="21">
        <f t="shared" si="1"/>
        <v>0.36316908690869082</v>
      </c>
      <c r="M21" s="4">
        <f t="shared" si="2"/>
        <v>2.179014521452145</v>
      </c>
    </row>
    <row r="22" spans="1:13" s="1" customFormat="1" ht="15.75">
      <c r="A22" s="19">
        <v>13</v>
      </c>
      <c r="B22" s="7" t="s">
        <v>61</v>
      </c>
      <c r="C22" s="9">
        <v>0.86</v>
      </c>
      <c r="D22" s="2">
        <v>0.28999999999999998</v>
      </c>
      <c r="E22" s="10">
        <v>0.15</v>
      </c>
      <c r="F22" s="10"/>
      <c r="G22" s="9">
        <v>0.21</v>
      </c>
      <c r="H22" s="10">
        <v>0.16</v>
      </c>
      <c r="I22" s="10">
        <v>0.111</v>
      </c>
      <c r="J22" s="10">
        <v>0.06</v>
      </c>
      <c r="K22" s="21">
        <f t="shared" si="0"/>
        <v>1.8409999999999997</v>
      </c>
      <c r="L22" s="21">
        <f t="shared" si="1"/>
        <v>0.36819999999999997</v>
      </c>
      <c r="M22" s="4">
        <f t="shared" si="2"/>
        <v>2.2091999999999996</v>
      </c>
    </row>
    <row r="23" spans="1:13" s="1" customFormat="1" ht="15.75">
      <c r="A23" s="19">
        <v>14</v>
      </c>
      <c r="B23" s="7" t="s">
        <v>62</v>
      </c>
      <c r="C23" s="9">
        <v>0.38</v>
      </c>
      <c r="D23" s="2">
        <v>0.29899999999999999</v>
      </c>
      <c r="E23" s="10">
        <v>0.15</v>
      </c>
      <c r="F23" s="10">
        <v>9.688611114528612E-3</v>
      </c>
      <c r="G23" s="9">
        <v>0.41</v>
      </c>
      <c r="H23" s="10">
        <v>0.19600000000000001</v>
      </c>
      <c r="I23" s="10">
        <v>0.28899999999999998</v>
      </c>
      <c r="J23" s="10">
        <v>6.4000000000000001E-2</v>
      </c>
      <c r="K23" s="21">
        <f t="shared" si="0"/>
        <v>1.7976886111145285</v>
      </c>
      <c r="L23" s="21">
        <f t="shared" si="1"/>
        <v>0.3595377222229057</v>
      </c>
      <c r="M23" s="4">
        <f t="shared" si="2"/>
        <v>2.1572263333374342</v>
      </c>
    </row>
    <row r="24" spans="1:13" s="1" customFormat="1" ht="15.75">
      <c r="A24" s="19">
        <v>15</v>
      </c>
      <c r="B24" s="7" t="s">
        <v>63</v>
      </c>
      <c r="C24" s="9">
        <v>0.53</v>
      </c>
      <c r="D24" s="2">
        <v>0.27900000000000003</v>
      </c>
      <c r="E24" s="10">
        <v>0.12</v>
      </c>
      <c r="F24" s="10">
        <v>1.1867088607594936E-2</v>
      </c>
      <c r="G24" s="9">
        <v>0.35</v>
      </c>
      <c r="H24" s="10">
        <v>0.12</v>
      </c>
      <c r="I24" s="10">
        <v>0.18</v>
      </c>
      <c r="J24" s="10">
        <v>0.06</v>
      </c>
      <c r="K24" s="21">
        <f t="shared" si="0"/>
        <v>1.6508670886075951</v>
      </c>
      <c r="L24" s="21">
        <f t="shared" si="1"/>
        <v>0.33017341772151904</v>
      </c>
      <c r="M24" s="4">
        <f t="shared" si="2"/>
        <v>1.9810405063291141</v>
      </c>
    </row>
    <row r="25" spans="1:13" s="1" customFormat="1" ht="15.75">
      <c r="A25" s="22">
        <v>1</v>
      </c>
      <c r="B25" s="23">
        <v>2</v>
      </c>
      <c r="C25" s="24">
        <v>3</v>
      </c>
      <c r="D25" s="25">
        <v>4</v>
      </c>
      <c r="E25" s="24">
        <v>5</v>
      </c>
      <c r="F25" s="24">
        <v>6</v>
      </c>
      <c r="G25" s="24">
        <v>7</v>
      </c>
      <c r="H25" s="24">
        <v>8</v>
      </c>
      <c r="I25" s="24">
        <v>9</v>
      </c>
      <c r="J25" s="24">
        <v>10</v>
      </c>
      <c r="K25" s="24">
        <v>11</v>
      </c>
      <c r="L25" s="24">
        <v>12</v>
      </c>
      <c r="M25" s="26">
        <v>13</v>
      </c>
    </row>
    <row r="26" spans="1:13" s="1" customFormat="1" ht="15.75">
      <c r="A26" s="19">
        <v>16</v>
      </c>
      <c r="B26" s="7" t="s">
        <v>64</v>
      </c>
      <c r="C26" s="9">
        <v>0.56000000000000005</v>
      </c>
      <c r="D26" s="2">
        <v>0.252</v>
      </c>
      <c r="E26" s="10">
        <v>0.123</v>
      </c>
      <c r="F26" s="10">
        <v>1.663430332821857E-2</v>
      </c>
      <c r="G26" s="9">
        <v>0.36</v>
      </c>
      <c r="H26" s="10">
        <v>0.14399999999999999</v>
      </c>
      <c r="I26" s="10">
        <v>0.18099999999999999</v>
      </c>
      <c r="J26" s="10">
        <v>6.0999999999999999E-2</v>
      </c>
      <c r="K26" s="21">
        <f t="shared" si="0"/>
        <v>1.6976343033282186</v>
      </c>
      <c r="L26" s="21">
        <f t="shared" si="1"/>
        <v>0.33952686066564375</v>
      </c>
      <c r="M26" s="4">
        <f t="shared" si="2"/>
        <v>2.0371611639938623</v>
      </c>
    </row>
    <row r="27" spans="1:13" s="1" customFormat="1" ht="15.75">
      <c r="A27" s="19">
        <v>17</v>
      </c>
      <c r="B27" s="7" t="s">
        <v>65</v>
      </c>
      <c r="C27" s="9">
        <v>0.32</v>
      </c>
      <c r="D27" s="2">
        <v>0.17699999999999999</v>
      </c>
      <c r="E27" s="10">
        <v>0.12</v>
      </c>
      <c r="F27" s="10">
        <v>4.8919120387625791E-3</v>
      </c>
      <c r="G27" s="9">
        <v>0.41</v>
      </c>
      <c r="H27" s="10">
        <v>0.123</v>
      </c>
      <c r="I27" s="10">
        <v>0.22</v>
      </c>
      <c r="J27" s="10">
        <v>5.0999999999999997E-2</v>
      </c>
      <c r="K27" s="21">
        <f t="shared" si="0"/>
        <v>1.4258919120387625</v>
      </c>
      <c r="L27" s="21">
        <f t="shared" si="1"/>
        <v>0.28517838240775251</v>
      </c>
      <c r="M27" s="4">
        <f t="shared" si="2"/>
        <v>1.711070294446515</v>
      </c>
    </row>
    <row r="28" spans="1:13" s="1" customFormat="1" ht="15.75">
      <c r="A28" s="19">
        <v>18</v>
      </c>
      <c r="B28" s="7" t="s">
        <v>66</v>
      </c>
      <c r="C28" s="9">
        <v>0.75</v>
      </c>
      <c r="D28" s="2">
        <v>0.22</v>
      </c>
      <c r="E28" s="10">
        <v>0.08</v>
      </c>
      <c r="F28" s="10">
        <v>1.087083123034515E-2</v>
      </c>
      <c r="G28" s="9">
        <v>0.3</v>
      </c>
      <c r="H28" s="10">
        <v>0.123</v>
      </c>
      <c r="I28" s="10">
        <v>0.17</v>
      </c>
      <c r="J28" s="10">
        <v>5.0999999999999997E-2</v>
      </c>
      <c r="K28" s="21">
        <f t="shared" si="0"/>
        <v>1.7048708312303451</v>
      </c>
      <c r="L28" s="21">
        <f t="shared" si="1"/>
        <v>0.34097416624606902</v>
      </c>
      <c r="M28" s="4">
        <f t="shared" si="2"/>
        <v>2.0458449974764141</v>
      </c>
    </row>
    <row r="29" spans="1:13" s="1" customFormat="1" ht="15.75">
      <c r="A29" s="19">
        <v>19</v>
      </c>
      <c r="B29" s="7" t="s">
        <v>67</v>
      </c>
      <c r="C29" s="9">
        <v>0.31</v>
      </c>
      <c r="D29" s="2">
        <v>0.20899999999999999</v>
      </c>
      <c r="E29" s="10">
        <v>0.09</v>
      </c>
      <c r="F29" s="10">
        <v>9.3100581878636738E-3</v>
      </c>
      <c r="G29" s="9">
        <v>0.39</v>
      </c>
      <c r="H29" s="10">
        <v>0.126</v>
      </c>
      <c r="I29" s="10">
        <v>0.26300000000000001</v>
      </c>
      <c r="J29" s="10">
        <v>5.1999999999999998E-2</v>
      </c>
      <c r="K29" s="21">
        <f t="shared" si="0"/>
        <v>1.4493100581878635</v>
      </c>
      <c r="L29" s="21">
        <f t="shared" si="1"/>
        <v>0.28986201163757269</v>
      </c>
      <c r="M29" s="4">
        <f t="shared" si="2"/>
        <v>1.7391720698254363</v>
      </c>
    </row>
    <row r="30" spans="1:13" s="1" customFormat="1" ht="15.75">
      <c r="A30" s="19">
        <v>20</v>
      </c>
      <c r="B30" s="7" t="s">
        <v>68</v>
      </c>
      <c r="C30" s="9">
        <v>0.62</v>
      </c>
      <c r="D30" s="2">
        <v>0.184</v>
      </c>
      <c r="E30" s="10">
        <v>0.1</v>
      </c>
      <c r="F30" s="10">
        <v>5.0992326868909256E-3</v>
      </c>
      <c r="G30" s="9">
        <v>0.35</v>
      </c>
      <c r="H30" s="10">
        <v>0.129</v>
      </c>
      <c r="I30" s="10">
        <v>0.22800000000000001</v>
      </c>
      <c r="J30" s="10">
        <v>0.06</v>
      </c>
      <c r="K30" s="21">
        <f t="shared" si="0"/>
        <v>1.6760992326868911</v>
      </c>
      <c r="L30" s="21">
        <f t="shared" si="1"/>
        <v>0.33521984653737824</v>
      </c>
      <c r="M30" s="4">
        <f t="shared" si="2"/>
        <v>2.0113190792242692</v>
      </c>
    </row>
    <row r="31" spans="1:13" s="1" customFormat="1" ht="15.75">
      <c r="A31" s="19">
        <v>21</v>
      </c>
      <c r="B31" s="7" t="s">
        <v>69</v>
      </c>
      <c r="C31" s="9">
        <v>0.72</v>
      </c>
      <c r="D31" s="2">
        <v>0.16</v>
      </c>
      <c r="E31" s="10">
        <v>0.11</v>
      </c>
      <c r="F31" s="10">
        <v>9.9049929250050531E-3</v>
      </c>
      <c r="G31" s="9">
        <v>0.42</v>
      </c>
      <c r="H31" s="10">
        <v>0.12</v>
      </c>
      <c r="I31" s="10">
        <v>0.19</v>
      </c>
      <c r="J31" s="10">
        <v>6.5000000000000002E-2</v>
      </c>
      <c r="K31" s="21">
        <f t="shared" si="0"/>
        <v>1.7949049929250047</v>
      </c>
      <c r="L31" s="21">
        <f t="shared" si="1"/>
        <v>0.35898099858500099</v>
      </c>
      <c r="M31" s="4">
        <f t="shared" si="2"/>
        <v>2.1538859915100055</v>
      </c>
    </row>
    <row r="32" spans="1:13" s="1" customFormat="1" ht="15.75">
      <c r="A32" s="19">
        <v>22</v>
      </c>
      <c r="B32" s="7" t="s">
        <v>70</v>
      </c>
      <c r="C32" s="9">
        <v>0.82</v>
      </c>
      <c r="D32" s="2">
        <v>0.182</v>
      </c>
      <c r="E32" s="10">
        <v>7.0000000000000007E-2</v>
      </c>
      <c r="F32" s="10">
        <v>8.7146572234825439E-3</v>
      </c>
      <c r="G32" s="9">
        <v>0.45</v>
      </c>
      <c r="H32" s="10">
        <v>0.11</v>
      </c>
      <c r="I32" s="10">
        <v>0.186</v>
      </c>
      <c r="J32" s="10">
        <v>6.8000000000000005E-2</v>
      </c>
      <c r="K32" s="21">
        <f t="shared" si="0"/>
        <v>1.8947146572234828</v>
      </c>
      <c r="L32" s="21">
        <f t="shared" si="1"/>
        <v>0.3789429314446966</v>
      </c>
      <c r="M32" s="4">
        <f t="shared" si="2"/>
        <v>2.2736575886681791</v>
      </c>
    </row>
    <row r="33" spans="1:13" s="1" customFormat="1" ht="15.75">
      <c r="A33" s="19">
        <v>23</v>
      </c>
      <c r="B33" s="7" t="s">
        <v>71</v>
      </c>
      <c r="C33" s="9">
        <v>0.49</v>
      </c>
      <c r="D33" s="2">
        <v>0.22700000000000001</v>
      </c>
      <c r="E33" s="10">
        <v>0.14000000000000001</v>
      </c>
      <c r="F33" s="10">
        <v>7.7353004734495015E-3</v>
      </c>
      <c r="G33" s="9">
        <v>0.4</v>
      </c>
      <c r="H33" s="10">
        <v>0.114</v>
      </c>
      <c r="I33" s="10">
        <v>0.16900000000000001</v>
      </c>
      <c r="J33" s="10">
        <v>5.8000000000000003E-2</v>
      </c>
      <c r="K33" s="21">
        <f t="shared" si="0"/>
        <v>1.6057353004734498</v>
      </c>
      <c r="L33" s="21">
        <f t="shared" si="1"/>
        <v>0.32114706009468996</v>
      </c>
      <c r="M33" s="4">
        <f t="shared" si="2"/>
        <v>1.9268823605681398</v>
      </c>
    </row>
    <row r="34" spans="1:13" s="1" customFormat="1" ht="14.25" customHeight="1">
      <c r="A34" s="19">
        <v>24</v>
      </c>
      <c r="B34" s="7" t="s">
        <v>72</v>
      </c>
      <c r="C34" s="9">
        <v>0.48</v>
      </c>
      <c r="D34" s="2">
        <v>0.183</v>
      </c>
      <c r="E34" s="10">
        <v>0.15</v>
      </c>
      <c r="F34" s="10"/>
      <c r="G34" s="9">
        <v>0.18</v>
      </c>
      <c r="H34" s="10">
        <v>0.16</v>
      </c>
      <c r="I34" s="10">
        <v>9.0999999999999998E-2</v>
      </c>
      <c r="J34" s="10">
        <v>4.2999999999999997E-2</v>
      </c>
      <c r="K34" s="21">
        <f t="shared" si="0"/>
        <v>1.2869999999999999</v>
      </c>
      <c r="L34" s="21">
        <f t="shared" si="1"/>
        <v>0.25740000000000002</v>
      </c>
      <c r="M34" s="4">
        <f t="shared" si="2"/>
        <v>1.5444</v>
      </c>
    </row>
    <row r="35" spans="1:13" s="1" customFormat="1" ht="14.25" customHeight="1">
      <c r="A35" s="19">
        <v>25</v>
      </c>
      <c r="B35" s="7" t="s">
        <v>73</v>
      </c>
      <c r="C35" s="9">
        <v>0.46</v>
      </c>
      <c r="D35" s="2">
        <v>0.186</v>
      </c>
      <c r="E35" s="10">
        <v>0.15</v>
      </c>
      <c r="F35" s="10"/>
      <c r="G35" s="9">
        <v>0.18</v>
      </c>
      <c r="H35" s="10">
        <v>0.16600000000000001</v>
      </c>
      <c r="I35" s="10">
        <v>9.7000000000000003E-2</v>
      </c>
      <c r="J35" s="10">
        <v>4.3999999999999997E-2</v>
      </c>
      <c r="K35" s="21">
        <f t="shared" si="0"/>
        <v>1.2829999999999999</v>
      </c>
      <c r="L35" s="21">
        <f t="shared" si="1"/>
        <v>0.25659999999999999</v>
      </c>
      <c r="M35" s="4">
        <f t="shared" si="2"/>
        <v>1.5395999999999999</v>
      </c>
    </row>
    <row r="36" spans="1:13" s="1" customFormat="1" ht="14.25" customHeight="1">
      <c r="A36" s="19">
        <v>26</v>
      </c>
      <c r="B36" s="7" t="s">
        <v>74</v>
      </c>
      <c r="C36" s="9">
        <v>0.43</v>
      </c>
      <c r="D36" s="2">
        <v>0.18</v>
      </c>
      <c r="E36" s="10">
        <v>0.13</v>
      </c>
      <c r="F36" s="10">
        <v>1.8957345971563982E-2</v>
      </c>
      <c r="G36" s="9">
        <v>0.18</v>
      </c>
      <c r="H36" s="10">
        <v>0.14299999999999999</v>
      </c>
      <c r="I36" s="10">
        <v>0.17</v>
      </c>
      <c r="J36" s="10">
        <v>4.4999999999999998E-2</v>
      </c>
      <c r="K36" s="21">
        <f t="shared" si="0"/>
        <v>1.2969573459715638</v>
      </c>
      <c r="L36" s="21">
        <f t="shared" si="1"/>
        <v>0.25939146919431277</v>
      </c>
      <c r="M36" s="4">
        <f t="shared" si="2"/>
        <v>1.5563488151658764</v>
      </c>
    </row>
    <row r="37" spans="1:13" s="1" customFormat="1" ht="14.25" customHeight="1">
      <c r="A37" s="19">
        <v>27</v>
      </c>
      <c r="B37" s="7" t="s">
        <v>75</v>
      </c>
      <c r="C37" s="9">
        <v>0.56999999999999995</v>
      </c>
      <c r="D37" s="2">
        <v>0.192</v>
      </c>
      <c r="E37" s="10">
        <v>7.0000000000000007E-2</v>
      </c>
      <c r="F37" s="10">
        <v>8.1006979062811565E-3</v>
      </c>
      <c r="G37" s="9">
        <v>0.25</v>
      </c>
      <c r="H37" s="10">
        <v>0.115</v>
      </c>
      <c r="I37" s="10">
        <v>0.19500000000000001</v>
      </c>
      <c r="J37" s="10">
        <v>5.1999999999999998E-2</v>
      </c>
      <c r="K37" s="21">
        <f t="shared" si="0"/>
        <v>1.4521006979062814</v>
      </c>
      <c r="L37" s="21">
        <f t="shared" si="1"/>
        <v>0.29042013958125629</v>
      </c>
      <c r="M37" s="4">
        <f t="shared" si="2"/>
        <v>1.7425208374875376</v>
      </c>
    </row>
    <row r="38" spans="1:13" s="1" customFormat="1" ht="14.25" customHeight="1">
      <c r="A38" s="19">
        <v>28</v>
      </c>
      <c r="B38" s="7" t="s">
        <v>76</v>
      </c>
      <c r="C38" s="9">
        <v>0.56999999999999995</v>
      </c>
      <c r="D38" s="2">
        <v>0.21</v>
      </c>
      <c r="E38" s="10">
        <v>0.14000000000000001</v>
      </c>
      <c r="F38" s="10"/>
      <c r="G38" s="9">
        <v>0.2</v>
      </c>
      <c r="H38" s="10">
        <v>0.15</v>
      </c>
      <c r="I38" s="10">
        <v>9.0999999999999998E-2</v>
      </c>
      <c r="J38" s="10">
        <v>4.9000000000000002E-2</v>
      </c>
      <c r="K38" s="21">
        <f t="shared" si="0"/>
        <v>1.4099999999999997</v>
      </c>
      <c r="L38" s="21">
        <f t="shared" si="1"/>
        <v>0.28199999999999997</v>
      </c>
      <c r="M38" s="4">
        <f t="shared" si="2"/>
        <v>1.6919999999999997</v>
      </c>
    </row>
    <row r="39" spans="1:13" s="1" customFormat="1" ht="14.25" customHeight="1">
      <c r="A39" s="19">
        <v>29</v>
      </c>
      <c r="B39" s="7" t="s">
        <v>77</v>
      </c>
      <c r="C39" s="9">
        <v>0.39</v>
      </c>
      <c r="D39" s="2">
        <v>0.20399999999999999</v>
      </c>
      <c r="E39" s="10">
        <v>0.15</v>
      </c>
      <c r="F39" s="10"/>
      <c r="G39" s="9">
        <v>0.22</v>
      </c>
      <c r="H39" s="10">
        <v>0.17</v>
      </c>
      <c r="I39" s="10">
        <v>0.13500000000000001</v>
      </c>
      <c r="J39" s="10">
        <v>4.8000000000000001E-2</v>
      </c>
      <c r="K39" s="21">
        <f t="shared" si="0"/>
        <v>1.3169999999999999</v>
      </c>
      <c r="L39" s="21">
        <f t="shared" si="1"/>
        <v>0.26340000000000002</v>
      </c>
      <c r="M39" s="4">
        <f t="shared" si="2"/>
        <v>1.5804</v>
      </c>
    </row>
    <row r="40" spans="1:13" s="1" customFormat="1" ht="14.25" customHeight="1">
      <c r="A40" s="19">
        <v>30</v>
      </c>
      <c r="B40" s="7" t="s">
        <v>78</v>
      </c>
      <c r="C40" s="9">
        <v>0.77</v>
      </c>
      <c r="D40" s="2">
        <v>0.19</v>
      </c>
      <c r="E40" s="10">
        <v>0.1</v>
      </c>
      <c r="F40" s="10"/>
      <c r="G40" s="9">
        <v>0.23</v>
      </c>
      <c r="H40" s="10">
        <v>0.16500000000000001</v>
      </c>
      <c r="I40" s="10">
        <v>9.0999999999999998E-2</v>
      </c>
      <c r="J40" s="10">
        <v>5.7000000000000002E-2</v>
      </c>
      <c r="K40" s="21">
        <f t="shared" si="0"/>
        <v>1.603</v>
      </c>
      <c r="L40" s="21">
        <f t="shared" si="1"/>
        <v>0.3206</v>
      </c>
      <c r="M40" s="4">
        <f t="shared" si="2"/>
        <v>1.9236</v>
      </c>
    </row>
    <row r="41" spans="1:13" s="1" customFormat="1" ht="14.25" customHeight="1">
      <c r="A41" s="19">
        <v>31</v>
      </c>
      <c r="B41" s="7" t="s">
        <v>79</v>
      </c>
      <c r="C41" s="9">
        <v>0.19</v>
      </c>
      <c r="D41" s="2">
        <v>0.17499999999999999</v>
      </c>
      <c r="E41" s="10">
        <v>0.08</v>
      </c>
      <c r="F41" s="10"/>
      <c r="G41" s="9">
        <v>0.28000000000000003</v>
      </c>
      <c r="H41" s="10">
        <v>0.127</v>
      </c>
      <c r="I41" s="10">
        <v>0.153</v>
      </c>
      <c r="J41" s="10">
        <v>3.6999999999999998E-2</v>
      </c>
      <c r="K41" s="21">
        <f t="shared" si="0"/>
        <v>1.042</v>
      </c>
      <c r="L41" s="21">
        <f t="shared" si="1"/>
        <v>0.20840000000000003</v>
      </c>
      <c r="M41" s="4">
        <f t="shared" si="2"/>
        <v>1.2504</v>
      </c>
    </row>
    <row r="42" spans="1:13" s="1" customFormat="1" ht="14.25" customHeight="1">
      <c r="A42" s="19">
        <v>32</v>
      </c>
      <c r="B42" s="7" t="s">
        <v>80</v>
      </c>
      <c r="C42" s="9">
        <v>0.62</v>
      </c>
      <c r="D42" s="2">
        <v>0.14000000000000001</v>
      </c>
      <c r="E42" s="10">
        <v>0.04</v>
      </c>
      <c r="F42" s="10"/>
      <c r="G42" s="9">
        <v>0.13</v>
      </c>
      <c r="H42" s="10">
        <v>0.19</v>
      </c>
      <c r="I42" s="10">
        <v>0.28000000000000003</v>
      </c>
      <c r="J42" s="10">
        <v>4.2000000000000003E-2</v>
      </c>
      <c r="K42" s="21">
        <f t="shared" si="0"/>
        <v>1.4420000000000002</v>
      </c>
      <c r="L42" s="21">
        <f t="shared" si="1"/>
        <v>0.28840000000000005</v>
      </c>
      <c r="M42" s="4">
        <f t="shared" si="2"/>
        <v>1.7304000000000002</v>
      </c>
    </row>
    <row r="43" spans="1:13" s="1" customFormat="1" ht="15.75">
      <c r="A43" s="19">
        <v>33</v>
      </c>
      <c r="B43" s="7" t="s">
        <v>0</v>
      </c>
      <c r="C43" s="9">
        <v>0.27</v>
      </c>
      <c r="D43" s="2">
        <v>0.20100000000000001</v>
      </c>
      <c r="E43" s="10">
        <v>0.08</v>
      </c>
      <c r="F43" s="10">
        <v>8.6303261441346667E-3</v>
      </c>
      <c r="G43" s="9">
        <v>0.4</v>
      </c>
      <c r="H43" s="10">
        <v>0.13100000000000001</v>
      </c>
      <c r="I43" s="10">
        <v>0.20100000000000001</v>
      </c>
      <c r="J43" s="10">
        <v>4.8000000000000001E-2</v>
      </c>
      <c r="K43" s="21">
        <f t="shared" si="0"/>
        <v>1.3396303261441349</v>
      </c>
      <c r="L43" s="21">
        <f t="shared" si="1"/>
        <v>0.267926065228827</v>
      </c>
      <c r="M43" s="4">
        <f t="shared" si="2"/>
        <v>1.6075563913729618</v>
      </c>
    </row>
    <row r="44" spans="1:13" s="1" customFormat="1" ht="15.75">
      <c r="A44" s="19">
        <v>34</v>
      </c>
      <c r="B44" s="7" t="s">
        <v>1</v>
      </c>
      <c r="C44" s="9">
        <v>0.56999999999999995</v>
      </c>
      <c r="D44" s="2">
        <v>0.17599999999999999</v>
      </c>
      <c r="E44" s="10">
        <v>7.0000000000000007E-2</v>
      </c>
      <c r="F44" s="10">
        <v>9.1594263582120798E-3</v>
      </c>
      <c r="G44" s="9">
        <v>0.36</v>
      </c>
      <c r="H44" s="10">
        <v>0.11</v>
      </c>
      <c r="I44" s="10">
        <v>0.23200000000000001</v>
      </c>
      <c r="J44" s="10">
        <v>5.7000000000000002E-2</v>
      </c>
      <c r="K44" s="21">
        <f t="shared" si="0"/>
        <v>1.5841594263582122</v>
      </c>
      <c r="L44" s="21">
        <f t="shared" si="1"/>
        <v>0.31683188527164247</v>
      </c>
      <c r="M44" s="4">
        <f t="shared" si="2"/>
        <v>1.9009913116298547</v>
      </c>
    </row>
    <row r="45" spans="1:13" s="1" customFormat="1" ht="15.75">
      <c r="A45" s="19">
        <v>35</v>
      </c>
      <c r="B45" s="7" t="s">
        <v>2</v>
      </c>
      <c r="C45" s="9">
        <v>0.56999999999999995</v>
      </c>
      <c r="D45" s="2">
        <v>0.17499999999999999</v>
      </c>
      <c r="E45" s="10">
        <v>7.0000000000000007E-2</v>
      </c>
      <c r="F45" s="10">
        <v>9.1069941715237312E-3</v>
      </c>
      <c r="G45" s="9">
        <v>0.38</v>
      </c>
      <c r="H45" s="10">
        <v>0.11</v>
      </c>
      <c r="I45" s="10">
        <v>0.23100000000000001</v>
      </c>
      <c r="J45" s="10">
        <v>5.8000000000000003E-2</v>
      </c>
      <c r="K45" s="21">
        <f t="shared" si="0"/>
        <v>1.6031069941715239</v>
      </c>
      <c r="L45" s="21">
        <f t="shared" si="1"/>
        <v>0.32062139883430479</v>
      </c>
      <c r="M45" s="4">
        <f t="shared" si="2"/>
        <v>1.9237283930058287</v>
      </c>
    </row>
    <row r="46" spans="1:13" s="1" customFormat="1" ht="15.75">
      <c r="A46" s="19">
        <v>36</v>
      </c>
      <c r="B46" s="7" t="s">
        <v>3</v>
      </c>
      <c r="C46" s="9">
        <v>0.62</v>
      </c>
      <c r="D46" s="2">
        <v>0.21</v>
      </c>
      <c r="E46" s="10">
        <v>0.12</v>
      </c>
      <c r="F46" s="10">
        <v>1.4339560799737789E-2</v>
      </c>
      <c r="G46" s="9">
        <v>0.41</v>
      </c>
      <c r="H46" s="10">
        <v>0.13</v>
      </c>
      <c r="I46" s="10">
        <v>0.26</v>
      </c>
      <c r="J46" s="10">
        <v>5.8000000000000003E-2</v>
      </c>
      <c r="K46" s="21">
        <f t="shared" si="0"/>
        <v>1.8223395607997377</v>
      </c>
      <c r="L46" s="21">
        <f t="shared" si="1"/>
        <v>0.36446791215994756</v>
      </c>
      <c r="M46" s="4">
        <f t="shared" si="2"/>
        <v>2.1868074729596851</v>
      </c>
    </row>
    <row r="47" spans="1:13" s="1" customFormat="1" ht="15.75">
      <c r="A47" s="19">
        <v>37</v>
      </c>
      <c r="B47" s="7" t="s">
        <v>4</v>
      </c>
      <c r="C47" s="9">
        <v>0.6</v>
      </c>
      <c r="D47" s="2">
        <v>0.313</v>
      </c>
      <c r="E47" s="10">
        <v>0.11</v>
      </c>
      <c r="F47" s="10">
        <v>1.3531276579293282E-2</v>
      </c>
      <c r="G47" s="9">
        <v>0.35</v>
      </c>
      <c r="H47" s="10">
        <v>0.123</v>
      </c>
      <c r="I47" s="10">
        <v>0.26</v>
      </c>
      <c r="J47" s="10">
        <v>6.6000000000000003E-2</v>
      </c>
      <c r="K47" s="21">
        <f t="shared" si="0"/>
        <v>1.8355312765792935</v>
      </c>
      <c r="L47" s="21">
        <f t="shared" si="1"/>
        <v>0.36710625531585872</v>
      </c>
      <c r="M47" s="4">
        <f t="shared" si="2"/>
        <v>2.2026375318951521</v>
      </c>
    </row>
    <row r="48" spans="1:13" s="1" customFormat="1" ht="15.75">
      <c r="A48" s="19">
        <v>38</v>
      </c>
      <c r="B48" s="7" t="s">
        <v>5</v>
      </c>
      <c r="C48" s="9">
        <v>0.48</v>
      </c>
      <c r="D48" s="2">
        <v>0.20799999999999999</v>
      </c>
      <c r="E48" s="10">
        <v>0.08</v>
      </c>
      <c r="F48" s="10">
        <v>1.0430947129999403E-2</v>
      </c>
      <c r="G48" s="9">
        <v>0.38</v>
      </c>
      <c r="H48" s="10">
        <v>0.129</v>
      </c>
      <c r="I48" s="10">
        <v>0.26900000000000002</v>
      </c>
      <c r="J48" s="10">
        <v>5.8000000000000003E-2</v>
      </c>
      <c r="K48" s="21">
        <f t="shared" si="0"/>
        <v>1.6144309471299996</v>
      </c>
      <c r="L48" s="21">
        <f t="shared" si="1"/>
        <v>0.32288618942599995</v>
      </c>
      <c r="M48" s="4">
        <f t="shared" si="2"/>
        <v>1.9373171365559996</v>
      </c>
    </row>
    <row r="49" spans="1:13" s="1" customFormat="1" ht="15.75">
      <c r="A49" s="19">
        <v>39</v>
      </c>
      <c r="B49" s="7" t="s">
        <v>6</v>
      </c>
      <c r="C49" s="9">
        <v>0.6</v>
      </c>
      <c r="D49" s="2">
        <v>0.217</v>
      </c>
      <c r="E49" s="10">
        <v>7.0000000000000007E-2</v>
      </c>
      <c r="F49" s="10">
        <v>1.0345235280208087E-2</v>
      </c>
      <c r="G49" s="9">
        <v>0.3</v>
      </c>
      <c r="H49" s="10">
        <v>0.125</v>
      </c>
      <c r="I49" s="10">
        <v>0.25</v>
      </c>
      <c r="J49" s="10">
        <v>5.8999999999999997E-2</v>
      </c>
      <c r="K49" s="21">
        <f t="shared" si="0"/>
        <v>1.631345235280208</v>
      </c>
      <c r="L49" s="21">
        <f t="shared" si="1"/>
        <v>0.32626904705604165</v>
      </c>
      <c r="M49" s="4">
        <f t="shared" si="2"/>
        <v>1.9576142823362497</v>
      </c>
    </row>
    <row r="50" spans="1:13" s="1" customFormat="1" ht="15.75">
      <c r="A50" s="19">
        <v>40</v>
      </c>
      <c r="B50" s="7" t="s">
        <v>7</v>
      </c>
      <c r="C50" s="9">
        <v>0.67</v>
      </c>
      <c r="D50" s="2">
        <v>0.23100000000000001</v>
      </c>
      <c r="E50" s="10">
        <v>0.11</v>
      </c>
      <c r="F50" s="10">
        <v>8.069350302024254E-3</v>
      </c>
      <c r="G50" s="9">
        <v>0.4</v>
      </c>
      <c r="H50" s="10">
        <v>0.122</v>
      </c>
      <c r="I50" s="10">
        <v>0.12</v>
      </c>
      <c r="J50" s="10">
        <v>5.5E-2</v>
      </c>
      <c r="K50" s="21">
        <f t="shared" si="0"/>
        <v>1.7160693503020241</v>
      </c>
      <c r="L50" s="21">
        <f t="shared" si="1"/>
        <v>0.34321387006040482</v>
      </c>
      <c r="M50" s="4">
        <f t="shared" si="2"/>
        <v>2.0592832203624289</v>
      </c>
    </row>
    <row r="51" spans="1:13" s="1" customFormat="1" ht="15.75">
      <c r="A51" s="19">
        <v>41</v>
      </c>
      <c r="B51" s="7" t="s">
        <v>8</v>
      </c>
      <c r="C51" s="9">
        <v>0.51</v>
      </c>
      <c r="D51" s="2">
        <v>0.20100000000000001</v>
      </c>
      <c r="E51" s="10">
        <v>0.08</v>
      </c>
      <c r="F51" s="10">
        <v>1.5045674368619023E-2</v>
      </c>
      <c r="G51" s="9">
        <v>0.5</v>
      </c>
      <c r="H51" s="10">
        <v>0.128</v>
      </c>
      <c r="I51" s="10">
        <v>0.22700000000000001</v>
      </c>
      <c r="J51" s="10">
        <v>6.2E-2</v>
      </c>
      <c r="K51" s="21">
        <f t="shared" si="0"/>
        <v>1.7230456743686191</v>
      </c>
      <c r="L51" s="21">
        <f t="shared" si="1"/>
        <v>0.34460913487372385</v>
      </c>
      <c r="M51" s="4">
        <f t="shared" si="2"/>
        <v>2.067654809242343</v>
      </c>
    </row>
    <row r="52" spans="1:13" s="1" customFormat="1" ht="15.75">
      <c r="A52" s="19">
        <v>42</v>
      </c>
      <c r="B52" s="7" t="s">
        <v>9</v>
      </c>
      <c r="C52" s="9">
        <v>0.93</v>
      </c>
      <c r="D52" s="2">
        <v>0.24</v>
      </c>
      <c r="E52" s="10">
        <v>0.11</v>
      </c>
      <c r="F52" s="10">
        <v>1.234754561032154E-2</v>
      </c>
      <c r="G52" s="9">
        <v>0.24</v>
      </c>
      <c r="H52" s="10">
        <v>0.12</v>
      </c>
      <c r="I52" s="10">
        <v>0.11700000000000001</v>
      </c>
      <c r="J52" s="10">
        <v>0.06</v>
      </c>
      <c r="K52" s="21">
        <f t="shared" si="0"/>
        <v>1.8293475456103216</v>
      </c>
      <c r="L52" s="21">
        <f t="shared" si="1"/>
        <v>0.36586950912206434</v>
      </c>
      <c r="M52" s="4">
        <f t="shared" si="2"/>
        <v>2.1952170547323862</v>
      </c>
    </row>
    <row r="53" spans="1:13" s="1" customFormat="1" ht="15.75">
      <c r="A53" s="19">
        <v>43</v>
      </c>
      <c r="B53" s="7" t="s">
        <v>10</v>
      </c>
      <c r="C53" s="9">
        <v>0.61</v>
      </c>
      <c r="D53" s="2">
        <v>0.159</v>
      </c>
      <c r="E53" s="10">
        <v>0.09</v>
      </c>
      <c r="F53" s="10">
        <v>2.3703560371517031E-2</v>
      </c>
      <c r="G53" s="9">
        <v>0.28000000000000003</v>
      </c>
      <c r="H53" s="10">
        <v>0.10299999999999999</v>
      </c>
      <c r="I53" s="10">
        <v>0.17899999999999999</v>
      </c>
      <c r="J53" s="10">
        <v>5.3999999999999999E-2</v>
      </c>
      <c r="K53" s="21">
        <f t="shared" si="0"/>
        <v>1.4987035603715171</v>
      </c>
      <c r="L53" s="21">
        <f t="shared" si="1"/>
        <v>0.29974071207430342</v>
      </c>
      <c r="M53" s="4">
        <f t="shared" si="2"/>
        <v>1.7984442724458205</v>
      </c>
    </row>
    <row r="54" spans="1:13" s="1" customFormat="1" ht="15.75">
      <c r="A54" s="19">
        <v>44</v>
      </c>
      <c r="B54" s="7" t="s">
        <v>11</v>
      </c>
      <c r="C54" s="9">
        <v>0.65</v>
      </c>
      <c r="D54" s="2">
        <v>0.17</v>
      </c>
      <c r="E54" s="10">
        <v>0.14000000000000001</v>
      </c>
      <c r="F54" s="10"/>
      <c r="G54" s="9">
        <v>0.25</v>
      </c>
      <c r="H54" s="10">
        <v>0.15</v>
      </c>
      <c r="I54" s="10">
        <v>0.22</v>
      </c>
      <c r="J54" s="10">
        <v>5.5E-2</v>
      </c>
      <c r="K54" s="21">
        <f t="shared" si="0"/>
        <v>1.6349999999999998</v>
      </c>
      <c r="L54" s="21">
        <f t="shared" si="1"/>
        <v>0.32699999999999996</v>
      </c>
      <c r="M54" s="4">
        <f t="shared" si="2"/>
        <v>1.9619999999999997</v>
      </c>
    </row>
    <row r="55" spans="1:13" s="1" customFormat="1" ht="15.75">
      <c r="A55" s="19">
        <v>45</v>
      </c>
      <c r="B55" s="7" t="s">
        <v>12</v>
      </c>
      <c r="C55" s="9">
        <v>0.85</v>
      </c>
      <c r="D55" s="2">
        <v>0.31</v>
      </c>
      <c r="E55" s="10">
        <v>0.13</v>
      </c>
      <c r="F55" s="10"/>
      <c r="G55" s="9">
        <v>0.26</v>
      </c>
      <c r="H55" s="10"/>
      <c r="I55" s="10"/>
      <c r="J55" s="10">
        <v>5.8000000000000003E-2</v>
      </c>
      <c r="K55" s="21">
        <f t="shared" si="0"/>
        <v>1.6080000000000001</v>
      </c>
      <c r="L55" s="21">
        <f t="shared" si="1"/>
        <v>0.32160000000000005</v>
      </c>
      <c r="M55" s="4">
        <f t="shared" si="2"/>
        <v>1.9296000000000002</v>
      </c>
    </row>
    <row r="56" spans="1:13" s="1" customFormat="1" ht="15.75">
      <c r="A56" s="19">
        <v>46</v>
      </c>
      <c r="B56" s="7" t="s">
        <v>13</v>
      </c>
      <c r="C56" s="9">
        <v>0.74</v>
      </c>
      <c r="D56" s="2">
        <v>0.20699999999999999</v>
      </c>
      <c r="E56" s="10">
        <v>0.08</v>
      </c>
      <c r="F56" s="10">
        <v>6.0125060125060126E-3</v>
      </c>
      <c r="G56" s="9">
        <v>0.32</v>
      </c>
      <c r="H56" s="10">
        <v>0.13600000000000001</v>
      </c>
      <c r="I56" s="10">
        <v>0.23499999999999999</v>
      </c>
      <c r="J56" s="10">
        <v>0.06</v>
      </c>
      <c r="K56" s="21">
        <f t="shared" si="0"/>
        <v>1.7840125060125058</v>
      </c>
      <c r="L56" s="21">
        <f t="shared" si="1"/>
        <v>0.35680250120250118</v>
      </c>
      <c r="M56" s="4">
        <f t="shared" si="2"/>
        <v>2.1408150072150072</v>
      </c>
    </row>
    <row r="57" spans="1:13" s="1" customFormat="1" ht="15.75">
      <c r="A57" s="19">
        <v>47</v>
      </c>
      <c r="B57" s="7" t="s">
        <v>14</v>
      </c>
      <c r="C57" s="9">
        <v>0.65</v>
      </c>
      <c r="D57" s="2">
        <v>0.20399999999999999</v>
      </c>
      <c r="E57" s="10">
        <v>0.08</v>
      </c>
      <c r="F57" s="10">
        <v>5.9007991367973842E-3</v>
      </c>
      <c r="G57" s="9">
        <v>0.35</v>
      </c>
      <c r="H57" s="10">
        <v>0.13400000000000001</v>
      </c>
      <c r="I57" s="10">
        <v>0.23200000000000001</v>
      </c>
      <c r="J57" s="10">
        <v>6.2E-2</v>
      </c>
      <c r="K57" s="21">
        <f t="shared" si="0"/>
        <v>1.7179007991367974</v>
      </c>
      <c r="L57" s="21">
        <f t="shared" si="1"/>
        <v>0.34358015982735951</v>
      </c>
      <c r="M57" s="4">
        <f t="shared" si="2"/>
        <v>2.061480958964157</v>
      </c>
    </row>
    <row r="58" spans="1:13" s="1" customFormat="1" ht="15.75">
      <c r="A58" s="19">
        <v>48</v>
      </c>
      <c r="B58" s="7" t="s">
        <v>15</v>
      </c>
      <c r="C58" s="9">
        <v>0.51</v>
      </c>
      <c r="D58" s="2">
        <v>0.247</v>
      </c>
      <c r="E58" s="10">
        <v>0.1</v>
      </c>
      <c r="F58" s="10">
        <v>9.678668215253582E-3</v>
      </c>
      <c r="G58" s="9">
        <v>0.39</v>
      </c>
      <c r="H58" s="10">
        <v>0.17599999999999999</v>
      </c>
      <c r="I58" s="10">
        <v>0.251</v>
      </c>
      <c r="J58" s="10">
        <v>6.3E-2</v>
      </c>
      <c r="K58" s="21">
        <f t="shared" si="0"/>
        <v>1.7466786682152533</v>
      </c>
      <c r="L58" s="21">
        <f t="shared" si="1"/>
        <v>0.34933573364305071</v>
      </c>
      <c r="M58" s="4">
        <f t="shared" si="2"/>
        <v>2.0960144018583042</v>
      </c>
    </row>
    <row r="59" spans="1:13" s="1" customFormat="1" ht="15.75">
      <c r="A59" s="19">
        <v>49</v>
      </c>
      <c r="B59" s="7" t="s">
        <v>16</v>
      </c>
      <c r="C59" s="9">
        <v>0.8</v>
      </c>
      <c r="D59" s="2">
        <v>0.25</v>
      </c>
      <c r="E59" s="10">
        <v>0.11</v>
      </c>
      <c r="F59" s="10">
        <v>1.1535926170072512E-2</v>
      </c>
      <c r="G59" s="9">
        <v>0.25</v>
      </c>
      <c r="H59" s="10">
        <v>0.13100000000000001</v>
      </c>
      <c r="I59" s="10">
        <v>0.27100000000000002</v>
      </c>
      <c r="J59" s="10">
        <v>6.8000000000000005E-2</v>
      </c>
      <c r="K59" s="21">
        <f t="shared" si="0"/>
        <v>1.8915359261700728</v>
      </c>
      <c r="L59" s="21">
        <f t="shared" si="1"/>
        <v>0.37830718523401458</v>
      </c>
      <c r="M59" s="4">
        <f t="shared" si="2"/>
        <v>2.2698431114040876</v>
      </c>
    </row>
    <row r="60" spans="1:13" s="1" customFormat="1" ht="16.5" customHeight="1">
      <c r="A60" s="19">
        <v>50</v>
      </c>
      <c r="B60" s="7" t="s">
        <v>92</v>
      </c>
      <c r="C60" s="9">
        <v>0.9</v>
      </c>
      <c r="D60" s="2">
        <v>0.14000000000000001</v>
      </c>
      <c r="E60" s="10">
        <v>0.08</v>
      </c>
      <c r="F60" s="10">
        <v>1.4457689130178215E-2</v>
      </c>
      <c r="G60" s="9">
        <v>0.11</v>
      </c>
      <c r="H60" s="10">
        <v>9.4E-2</v>
      </c>
      <c r="I60" s="10">
        <v>0.13900000000000001</v>
      </c>
      <c r="J60" s="10">
        <v>5.5E-2</v>
      </c>
      <c r="K60" s="21">
        <f t="shared" si="0"/>
        <v>1.5324576891301784</v>
      </c>
      <c r="L60" s="21">
        <f t="shared" si="1"/>
        <v>0.30649153782603572</v>
      </c>
      <c r="M60" s="4">
        <f t="shared" si="2"/>
        <v>1.8389492269562142</v>
      </c>
    </row>
    <row r="61" spans="1:13" s="1" customFormat="1" ht="15.75">
      <c r="A61" s="19">
        <v>51</v>
      </c>
      <c r="B61" s="7" t="s">
        <v>87</v>
      </c>
      <c r="C61" s="9">
        <v>0.22</v>
      </c>
      <c r="D61" s="2">
        <v>0.20499999999999999</v>
      </c>
      <c r="E61" s="10">
        <v>0.15</v>
      </c>
      <c r="F61" s="10">
        <v>1.9327863679394132E-2</v>
      </c>
      <c r="G61" s="9">
        <v>0.15</v>
      </c>
      <c r="H61" s="10">
        <v>0.16700000000000001</v>
      </c>
      <c r="I61" s="10">
        <v>0.23</v>
      </c>
      <c r="J61" s="10">
        <v>0.04</v>
      </c>
      <c r="K61" s="21">
        <f t="shared" si="0"/>
        <v>1.1813278636793942</v>
      </c>
      <c r="L61" s="21">
        <f t="shared" si="1"/>
        <v>0.23626557273587886</v>
      </c>
      <c r="M61" s="4">
        <f t="shared" si="2"/>
        <v>1.4175934364152731</v>
      </c>
    </row>
    <row r="62" spans="1:13" s="1" customFormat="1" ht="15.75">
      <c r="A62" s="22">
        <v>1</v>
      </c>
      <c r="B62" s="23">
        <v>2</v>
      </c>
      <c r="C62" s="24">
        <v>3</v>
      </c>
      <c r="D62" s="25">
        <v>4</v>
      </c>
      <c r="E62" s="24">
        <v>5</v>
      </c>
      <c r="F62" s="24">
        <v>6</v>
      </c>
      <c r="G62" s="24">
        <v>7</v>
      </c>
      <c r="H62" s="24">
        <v>8</v>
      </c>
      <c r="I62" s="24">
        <v>9</v>
      </c>
      <c r="J62" s="24">
        <v>10</v>
      </c>
      <c r="K62" s="24">
        <v>11</v>
      </c>
      <c r="L62" s="24">
        <v>12</v>
      </c>
      <c r="M62" s="26">
        <v>13</v>
      </c>
    </row>
    <row r="63" spans="1:13" s="1" customFormat="1" ht="15.75">
      <c r="A63" s="19">
        <v>52</v>
      </c>
      <c r="B63" s="7" t="s">
        <v>88</v>
      </c>
      <c r="C63" s="9">
        <v>0.56000000000000005</v>
      </c>
      <c r="D63" s="2">
        <v>0.17299999999999999</v>
      </c>
      <c r="E63" s="10">
        <v>0.11</v>
      </c>
      <c r="F63" s="10">
        <v>5.6156159047078113E-3</v>
      </c>
      <c r="G63" s="9">
        <v>0.3</v>
      </c>
      <c r="H63" s="10">
        <v>0.127</v>
      </c>
      <c r="I63" s="10">
        <v>0.21</v>
      </c>
      <c r="J63" s="10">
        <v>5.5E-2</v>
      </c>
      <c r="K63" s="21">
        <f t="shared" si="0"/>
        <v>1.5406156159047077</v>
      </c>
      <c r="L63" s="21">
        <f t="shared" si="1"/>
        <v>0.30812312318094159</v>
      </c>
      <c r="M63" s="4">
        <f t="shared" si="2"/>
        <v>1.8487387390856493</v>
      </c>
    </row>
    <row r="64" spans="1:13" s="1" customFormat="1" ht="15.75">
      <c r="A64" s="19">
        <v>53</v>
      </c>
      <c r="B64" s="11" t="s">
        <v>89</v>
      </c>
      <c r="C64" s="9">
        <v>0.89</v>
      </c>
      <c r="D64" s="2">
        <v>0.2</v>
      </c>
      <c r="E64" s="10">
        <v>0.12</v>
      </c>
      <c r="F64" s="10">
        <v>9.7594980829557344E-3</v>
      </c>
      <c r="G64" s="9">
        <v>0.27</v>
      </c>
      <c r="H64" s="10">
        <v>0.13800000000000001</v>
      </c>
      <c r="I64" s="10">
        <v>0.109</v>
      </c>
      <c r="J64" s="10">
        <v>6.5000000000000002E-2</v>
      </c>
      <c r="K64" s="21">
        <f t="shared" si="0"/>
        <v>1.8017594980829559</v>
      </c>
      <c r="L64" s="21">
        <f t="shared" si="1"/>
        <v>0.3603518996165912</v>
      </c>
      <c r="M64" s="4">
        <f t="shared" si="2"/>
        <v>2.162111397699547</v>
      </c>
    </row>
    <row r="65" spans="1:13" s="1" customFormat="1" ht="15.75">
      <c r="A65" s="19">
        <v>54</v>
      </c>
      <c r="B65" s="11" t="s">
        <v>90</v>
      </c>
      <c r="C65" s="9">
        <v>0.84</v>
      </c>
      <c r="D65" s="2">
        <v>0.184</v>
      </c>
      <c r="E65" s="10">
        <v>0.13</v>
      </c>
      <c r="F65" s="10">
        <v>2.3351124666412502E-2</v>
      </c>
      <c r="G65" s="9">
        <v>0.28000000000000003</v>
      </c>
      <c r="H65" s="10">
        <v>0.151</v>
      </c>
      <c r="I65" s="10">
        <v>0.191</v>
      </c>
      <c r="J65" s="10">
        <v>6.7000000000000004E-2</v>
      </c>
      <c r="K65" s="21">
        <f t="shared" si="0"/>
        <v>1.8663511246664124</v>
      </c>
      <c r="L65" s="21">
        <f t="shared" si="1"/>
        <v>0.37327022493328249</v>
      </c>
      <c r="M65" s="4">
        <f t="shared" si="2"/>
        <v>2.2396213495996951</v>
      </c>
    </row>
    <row r="66" spans="1:13" s="1" customFormat="1" ht="15.75">
      <c r="A66" s="19">
        <v>55</v>
      </c>
      <c r="B66" s="7" t="s">
        <v>91</v>
      </c>
      <c r="C66" s="9">
        <v>0.78</v>
      </c>
      <c r="D66" s="2">
        <v>0.192</v>
      </c>
      <c r="E66" s="10">
        <v>0.12</v>
      </c>
      <c r="F66" s="10">
        <v>8.2658941335768486E-3</v>
      </c>
      <c r="G66" s="9">
        <v>0.28999999999999998</v>
      </c>
      <c r="H66" s="10">
        <v>0.20499999999999999</v>
      </c>
      <c r="I66" s="10">
        <v>0.221</v>
      </c>
      <c r="J66" s="10">
        <v>6.8000000000000005E-2</v>
      </c>
      <c r="K66" s="21">
        <f t="shared" si="0"/>
        <v>1.8842658941335773</v>
      </c>
      <c r="L66" s="21">
        <f t="shared" si="1"/>
        <v>0.37685317882671548</v>
      </c>
      <c r="M66" s="4">
        <f t="shared" si="2"/>
        <v>2.2611190729602928</v>
      </c>
    </row>
    <row r="67" spans="1:13" s="1" customFormat="1" ht="15.75">
      <c r="A67" s="19">
        <v>56</v>
      </c>
      <c r="B67" s="7" t="s">
        <v>81</v>
      </c>
      <c r="C67" s="9">
        <v>0.4</v>
      </c>
      <c r="D67" s="2">
        <v>0.17</v>
      </c>
      <c r="E67" s="10">
        <v>0.11</v>
      </c>
      <c r="F67" s="10">
        <v>2.4399690162664602E-2</v>
      </c>
      <c r="G67" s="9">
        <v>0.17</v>
      </c>
      <c r="H67" s="10">
        <v>0.123</v>
      </c>
      <c r="I67" s="10">
        <v>0.18</v>
      </c>
      <c r="J67" s="10">
        <v>0.04</v>
      </c>
      <c r="K67" s="21">
        <f t="shared" si="0"/>
        <v>1.2173996901626647</v>
      </c>
      <c r="L67" s="21">
        <f t="shared" si="1"/>
        <v>0.24347993803253296</v>
      </c>
      <c r="M67" s="4">
        <f t="shared" si="2"/>
        <v>1.4608796281951977</v>
      </c>
    </row>
    <row r="68" spans="1:13" s="1" customFormat="1" ht="15.75">
      <c r="A68" s="19">
        <v>57</v>
      </c>
      <c r="B68" s="7" t="s">
        <v>82</v>
      </c>
      <c r="C68" s="9">
        <v>0.28999999999999998</v>
      </c>
      <c r="D68" s="2">
        <v>0.23</v>
      </c>
      <c r="E68" s="10">
        <v>0.13</v>
      </c>
      <c r="F68" s="10">
        <v>4.2798913043478264E-2</v>
      </c>
      <c r="G68" s="9">
        <v>0.16</v>
      </c>
      <c r="H68" s="10">
        <v>0.14399999999999999</v>
      </c>
      <c r="I68" s="10">
        <v>0.24</v>
      </c>
      <c r="J68" s="10">
        <v>0.04</v>
      </c>
      <c r="K68" s="21">
        <f t="shared" si="0"/>
        <v>1.2767989130434785</v>
      </c>
      <c r="L68" s="21">
        <f t="shared" si="1"/>
        <v>0.25535978260869568</v>
      </c>
      <c r="M68" s="4">
        <f t="shared" si="2"/>
        <v>1.5321586956521742</v>
      </c>
    </row>
    <row r="69" spans="1:13" s="1" customFormat="1" ht="15.75">
      <c r="A69" s="19">
        <v>58</v>
      </c>
      <c r="B69" s="7" t="s">
        <v>83</v>
      </c>
      <c r="C69" s="9">
        <v>0.25</v>
      </c>
      <c r="D69" s="2">
        <v>0.15</v>
      </c>
      <c r="E69" s="10">
        <v>0.11</v>
      </c>
      <c r="F69" s="10">
        <v>2.4063435800281124E-2</v>
      </c>
      <c r="G69" s="9">
        <v>0.15</v>
      </c>
      <c r="H69" s="10">
        <v>0.121</v>
      </c>
      <c r="I69" s="10">
        <v>0.16</v>
      </c>
      <c r="J69" s="10">
        <v>3.5999999999999997E-2</v>
      </c>
      <c r="K69" s="21">
        <f t="shared" si="0"/>
        <v>1.0010634358002812</v>
      </c>
      <c r="L69" s="21">
        <f t="shared" si="1"/>
        <v>0.20021268716005625</v>
      </c>
      <c r="M69" s="4">
        <f t="shared" si="2"/>
        <v>1.2012761229603375</v>
      </c>
    </row>
    <row r="70" spans="1:13" s="1" customFormat="1" ht="15.75">
      <c r="A70" s="19">
        <v>59</v>
      </c>
      <c r="B70" s="7" t="s">
        <v>84</v>
      </c>
      <c r="C70" s="9">
        <v>0.67</v>
      </c>
      <c r="D70" s="2">
        <v>0.23</v>
      </c>
      <c r="E70" s="10">
        <v>0.11</v>
      </c>
      <c r="F70" s="10"/>
      <c r="G70" s="9">
        <v>0.15</v>
      </c>
      <c r="H70" s="10">
        <v>0.129</v>
      </c>
      <c r="I70" s="10">
        <v>0.17100000000000001</v>
      </c>
      <c r="J70" s="10">
        <v>0.04</v>
      </c>
      <c r="K70" s="21">
        <f t="shared" si="0"/>
        <v>1.5</v>
      </c>
      <c r="L70" s="21">
        <f t="shared" si="1"/>
        <v>0.30000000000000004</v>
      </c>
      <c r="M70" s="4">
        <f t="shared" si="2"/>
        <v>1.8</v>
      </c>
    </row>
    <row r="71" spans="1:13" s="1" customFormat="1" ht="15.75">
      <c r="A71" s="19">
        <v>60</v>
      </c>
      <c r="B71" s="7" t="s">
        <v>85</v>
      </c>
      <c r="C71" s="9">
        <v>0.65</v>
      </c>
      <c r="D71" s="2">
        <v>0.22600000000000001</v>
      </c>
      <c r="E71" s="10">
        <v>0.11</v>
      </c>
      <c r="F71" s="10"/>
      <c r="G71" s="9">
        <v>0.16</v>
      </c>
      <c r="H71" s="10">
        <v>0.122</v>
      </c>
      <c r="I71" s="10">
        <v>0.20399999999999999</v>
      </c>
      <c r="J71" s="10">
        <v>0.04</v>
      </c>
      <c r="K71" s="21">
        <f t="shared" si="0"/>
        <v>1.5119999999999998</v>
      </c>
      <c r="L71" s="21">
        <f t="shared" si="1"/>
        <v>0.3024</v>
      </c>
      <c r="M71" s="4">
        <f t="shared" si="2"/>
        <v>1.8143999999999998</v>
      </c>
    </row>
    <row r="72" spans="1:13" s="1" customFormat="1" ht="15.75">
      <c r="A72" s="19">
        <v>61</v>
      </c>
      <c r="B72" s="7" t="s">
        <v>86</v>
      </c>
      <c r="C72" s="9">
        <v>0.67</v>
      </c>
      <c r="D72" s="2">
        <v>0.28100000000000003</v>
      </c>
      <c r="E72" s="10">
        <v>0.12</v>
      </c>
      <c r="F72" s="10"/>
      <c r="G72" s="9">
        <v>0.18</v>
      </c>
      <c r="H72" s="10">
        <v>0.14099999999999999</v>
      </c>
      <c r="I72" s="10">
        <v>0.20599999999999999</v>
      </c>
      <c r="J72" s="10">
        <v>4.1000000000000002E-2</v>
      </c>
      <c r="K72" s="21">
        <f t="shared" si="0"/>
        <v>1.639</v>
      </c>
      <c r="L72" s="21">
        <f t="shared" si="1"/>
        <v>0.32780000000000004</v>
      </c>
      <c r="M72" s="4">
        <f t="shared" si="2"/>
        <v>1.9668000000000001</v>
      </c>
    </row>
    <row r="73" spans="1:13" s="1" customFormat="1" ht="15.75">
      <c r="A73" s="19">
        <v>62</v>
      </c>
      <c r="B73" s="7" t="s">
        <v>107</v>
      </c>
      <c r="C73" s="9">
        <v>0.7</v>
      </c>
      <c r="D73" s="2">
        <v>0.22</v>
      </c>
      <c r="E73" s="10">
        <v>0.02</v>
      </c>
      <c r="F73" s="10">
        <v>5.174644243208279E-2</v>
      </c>
      <c r="G73" s="9">
        <v>0.15</v>
      </c>
      <c r="H73" s="10">
        <v>0.22</v>
      </c>
      <c r="I73" s="10">
        <v>0.33</v>
      </c>
      <c r="J73" s="10">
        <v>4.2000000000000003E-2</v>
      </c>
      <c r="K73" s="21">
        <f t="shared" si="0"/>
        <v>1.7337464424320828</v>
      </c>
      <c r="L73" s="21">
        <f t="shared" si="1"/>
        <v>0.34674928848641656</v>
      </c>
      <c r="M73" s="4">
        <f t="shared" si="2"/>
        <v>2.0804957309184995</v>
      </c>
    </row>
    <row r="74" spans="1:13" s="1" customFormat="1" ht="15.75">
      <c r="A74" s="19">
        <v>63</v>
      </c>
      <c r="B74" s="7" t="s">
        <v>17</v>
      </c>
      <c r="C74" s="9">
        <v>0.67</v>
      </c>
      <c r="D74" s="2">
        <v>0.183</v>
      </c>
      <c r="E74" s="10">
        <v>0.13</v>
      </c>
      <c r="F74" s="10"/>
      <c r="G74" s="9">
        <v>0.22</v>
      </c>
      <c r="H74" s="10">
        <v>0.14499999999999999</v>
      </c>
      <c r="I74" s="10">
        <v>0.11</v>
      </c>
      <c r="J74" s="10">
        <v>5.3999999999999999E-2</v>
      </c>
      <c r="K74" s="21">
        <f t="shared" si="0"/>
        <v>1.5120000000000002</v>
      </c>
      <c r="L74" s="21">
        <f t="shared" si="1"/>
        <v>0.30240000000000006</v>
      </c>
      <c r="M74" s="4">
        <f t="shared" si="2"/>
        <v>1.8144000000000002</v>
      </c>
    </row>
    <row r="75" spans="1:13" s="1" customFormat="1" ht="15.75">
      <c r="A75" s="19">
        <v>64</v>
      </c>
      <c r="B75" s="7" t="s">
        <v>18</v>
      </c>
      <c r="C75" s="9">
        <v>0.62</v>
      </c>
      <c r="D75" s="2">
        <v>0.23100000000000001</v>
      </c>
      <c r="E75" s="10">
        <v>0.1</v>
      </c>
      <c r="F75" s="10">
        <v>9.6994244297591136E-3</v>
      </c>
      <c r="G75" s="9">
        <v>0.38</v>
      </c>
      <c r="H75" s="10">
        <v>0.113</v>
      </c>
      <c r="I75" s="10">
        <v>0.19</v>
      </c>
      <c r="J75" s="10">
        <v>6.2E-2</v>
      </c>
      <c r="K75" s="21">
        <f t="shared" si="0"/>
        <v>1.7056994244297592</v>
      </c>
      <c r="L75" s="21">
        <f t="shared" si="1"/>
        <v>0.34113988488595187</v>
      </c>
      <c r="M75" s="4">
        <f t="shared" si="2"/>
        <v>2.0468393093157111</v>
      </c>
    </row>
    <row r="76" spans="1:13" s="1" customFormat="1" ht="15.75">
      <c r="A76" s="19">
        <v>65</v>
      </c>
      <c r="B76" s="7" t="s">
        <v>19</v>
      </c>
      <c r="C76" s="9">
        <v>0.8</v>
      </c>
      <c r="D76" s="2">
        <v>0.20100000000000001</v>
      </c>
      <c r="E76" s="10">
        <v>0.12</v>
      </c>
      <c r="F76" s="10">
        <v>1.2184205291426298E-2</v>
      </c>
      <c r="G76" s="9">
        <v>0.28000000000000003</v>
      </c>
      <c r="H76" s="10">
        <v>0.13200000000000001</v>
      </c>
      <c r="I76" s="10">
        <v>0.14000000000000001</v>
      </c>
      <c r="J76" s="10">
        <v>6.3E-2</v>
      </c>
      <c r="K76" s="21">
        <f t="shared" si="0"/>
        <v>1.7481842052914265</v>
      </c>
      <c r="L76" s="21">
        <f t="shared" si="1"/>
        <v>0.3496368410582853</v>
      </c>
      <c r="M76" s="4">
        <f t="shared" si="2"/>
        <v>2.0978210463497118</v>
      </c>
    </row>
    <row r="77" spans="1:13" s="1" customFormat="1" ht="15.75">
      <c r="A77" s="19">
        <v>66</v>
      </c>
      <c r="B77" s="7" t="s">
        <v>20</v>
      </c>
      <c r="C77" s="9">
        <v>0.78</v>
      </c>
      <c r="D77" s="2">
        <v>0.251</v>
      </c>
      <c r="E77" s="10">
        <v>0.06</v>
      </c>
      <c r="F77" s="10"/>
      <c r="G77" s="9">
        <v>0.28999999999999998</v>
      </c>
      <c r="H77" s="10">
        <v>9.8000000000000004E-2</v>
      </c>
      <c r="I77" s="10">
        <v>8.4000000000000005E-2</v>
      </c>
      <c r="J77" s="10">
        <v>5.8000000000000003E-2</v>
      </c>
      <c r="K77" s="21">
        <f t="shared" ref="K77:K110" si="3">C77+D77+E77+F77+G77+H77+I77+J77</f>
        <v>1.6210000000000004</v>
      </c>
      <c r="L77" s="21">
        <f t="shared" ref="L77:L110" si="4">K77*0.2</f>
        <v>0.3242000000000001</v>
      </c>
      <c r="M77" s="4">
        <f t="shared" ref="M77:M110" si="5">K77+L77</f>
        <v>1.9452000000000005</v>
      </c>
    </row>
    <row r="78" spans="1:13" s="1" customFormat="1" ht="15.75">
      <c r="A78" s="19">
        <v>67</v>
      </c>
      <c r="B78" s="7" t="s">
        <v>21</v>
      </c>
      <c r="C78" s="9">
        <v>0.89</v>
      </c>
      <c r="D78" s="2">
        <v>5.8000000000000003E-2</v>
      </c>
      <c r="E78" s="10">
        <v>0.06</v>
      </c>
      <c r="F78" s="10">
        <v>2.9980420949583943E-2</v>
      </c>
      <c r="G78" s="9">
        <v>0.28999999999999998</v>
      </c>
      <c r="H78" s="10">
        <v>6.5000000000000002E-2</v>
      </c>
      <c r="I78" s="10">
        <v>9.5000000000000001E-2</v>
      </c>
      <c r="J78" s="10">
        <v>5.6000000000000001E-2</v>
      </c>
      <c r="K78" s="21">
        <f t="shared" si="3"/>
        <v>1.543980420949584</v>
      </c>
      <c r="L78" s="21">
        <f t="shared" si="4"/>
        <v>0.30879608418991683</v>
      </c>
      <c r="M78" s="4">
        <f t="shared" si="5"/>
        <v>1.8527765051395009</v>
      </c>
    </row>
    <row r="79" spans="1:13" s="1" customFormat="1" ht="15.75">
      <c r="A79" s="19">
        <v>68</v>
      </c>
      <c r="B79" s="7" t="s">
        <v>22</v>
      </c>
      <c r="C79" s="9">
        <v>0.79</v>
      </c>
      <c r="D79" s="2">
        <v>0.254</v>
      </c>
      <c r="E79" s="10">
        <v>0.06</v>
      </c>
      <c r="F79" s="10">
        <v>2.3021988348054877E-2</v>
      </c>
      <c r="G79" s="9">
        <v>0.23</v>
      </c>
      <c r="H79" s="10">
        <v>0.1</v>
      </c>
      <c r="I79" s="10">
        <v>8.5000000000000006E-2</v>
      </c>
      <c r="J79" s="10">
        <v>5.8000000000000003E-2</v>
      </c>
      <c r="K79" s="21">
        <f t="shared" si="3"/>
        <v>1.6000219883480551</v>
      </c>
      <c r="L79" s="21">
        <f t="shared" si="4"/>
        <v>0.32000439766961103</v>
      </c>
      <c r="M79" s="4">
        <f t="shared" si="5"/>
        <v>1.9200263860176661</v>
      </c>
    </row>
    <row r="80" spans="1:13" s="1" customFormat="1" ht="15.75">
      <c r="A80" s="19">
        <v>69</v>
      </c>
      <c r="B80" s="7" t="s">
        <v>23</v>
      </c>
      <c r="C80" s="9">
        <v>0.91</v>
      </c>
      <c r="D80" s="2">
        <v>0.25</v>
      </c>
      <c r="E80" s="10">
        <v>7.0000000000000007E-2</v>
      </c>
      <c r="F80" s="10">
        <v>2.6589971782070763E-2</v>
      </c>
      <c r="G80" s="9">
        <v>0.21</v>
      </c>
      <c r="H80" s="10">
        <v>0.115</v>
      </c>
      <c r="I80" s="10">
        <v>0.15</v>
      </c>
      <c r="J80" s="10">
        <v>5.3999999999999999E-2</v>
      </c>
      <c r="K80" s="21">
        <f t="shared" si="3"/>
        <v>1.7855899717820709</v>
      </c>
      <c r="L80" s="21">
        <f t="shared" si="4"/>
        <v>0.35711799435641423</v>
      </c>
      <c r="M80" s="4">
        <f t="shared" si="5"/>
        <v>2.1427079661384854</v>
      </c>
    </row>
    <row r="81" spans="1:13" s="1" customFormat="1" ht="15.75">
      <c r="A81" s="19">
        <v>70</v>
      </c>
      <c r="B81" s="7" t="s">
        <v>24</v>
      </c>
      <c r="C81" s="9">
        <v>0.96</v>
      </c>
      <c r="D81" s="2">
        <v>0.183</v>
      </c>
      <c r="E81" s="10">
        <v>0.08</v>
      </c>
      <c r="F81" s="10">
        <v>9.5391760332290392E-3</v>
      </c>
      <c r="G81" s="9">
        <v>0.26</v>
      </c>
      <c r="H81" s="10">
        <v>0.115</v>
      </c>
      <c r="I81" s="10">
        <v>0.19900000000000001</v>
      </c>
      <c r="J81" s="10">
        <v>5.7000000000000002E-2</v>
      </c>
      <c r="K81" s="21">
        <f t="shared" si="3"/>
        <v>1.8635391760332292</v>
      </c>
      <c r="L81" s="21">
        <f t="shared" si="4"/>
        <v>0.37270783520664585</v>
      </c>
      <c r="M81" s="4">
        <f t="shared" si="5"/>
        <v>2.2362470112398749</v>
      </c>
    </row>
    <row r="82" spans="1:13" s="1" customFormat="1" ht="15.75">
      <c r="A82" s="19">
        <v>71</v>
      </c>
      <c r="B82" s="7" t="s">
        <v>25</v>
      </c>
      <c r="C82" s="9">
        <v>0.96</v>
      </c>
      <c r="D82" s="2">
        <v>0.183</v>
      </c>
      <c r="E82" s="10">
        <v>0.08</v>
      </c>
      <c r="F82" s="10">
        <v>9.5296180529084382E-3</v>
      </c>
      <c r="G82" s="9">
        <v>0.26</v>
      </c>
      <c r="H82" s="10">
        <v>0.115</v>
      </c>
      <c r="I82" s="10">
        <v>0.19900000000000001</v>
      </c>
      <c r="J82" s="10">
        <v>5.7000000000000002E-2</v>
      </c>
      <c r="K82" s="21">
        <f t="shared" si="3"/>
        <v>1.8635296180529086</v>
      </c>
      <c r="L82" s="21">
        <f t="shared" si="4"/>
        <v>0.37270592361058175</v>
      </c>
      <c r="M82" s="4">
        <f t="shared" si="5"/>
        <v>2.2362355416634903</v>
      </c>
    </row>
    <row r="83" spans="1:13" s="1" customFormat="1" ht="15.75">
      <c r="A83" s="19">
        <v>72</v>
      </c>
      <c r="B83" s="7" t="s">
        <v>26</v>
      </c>
      <c r="C83" s="9">
        <v>0.8</v>
      </c>
      <c r="D83" s="2">
        <v>0.17499999999999999</v>
      </c>
      <c r="E83" s="10">
        <v>0.11</v>
      </c>
      <c r="F83" s="10">
        <v>4.7844273723924875E-3</v>
      </c>
      <c r="G83" s="9">
        <v>0.33</v>
      </c>
      <c r="H83" s="10">
        <v>0.127</v>
      </c>
      <c r="I83" s="10">
        <v>0.18</v>
      </c>
      <c r="J83" s="10">
        <v>5.3999999999999999E-2</v>
      </c>
      <c r="K83" s="21">
        <f t="shared" si="3"/>
        <v>1.7807844273723927</v>
      </c>
      <c r="L83" s="21">
        <f t="shared" si="4"/>
        <v>0.35615688547447855</v>
      </c>
      <c r="M83" s="4">
        <f t="shared" si="5"/>
        <v>2.1369413128468713</v>
      </c>
    </row>
    <row r="84" spans="1:13" s="1" customFormat="1" ht="15.75">
      <c r="A84" s="19">
        <v>73</v>
      </c>
      <c r="B84" s="7" t="s">
        <v>27</v>
      </c>
      <c r="C84" s="9"/>
      <c r="D84" s="2">
        <v>0.25</v>
      </c>
      <c r="E84" s="10">
        <v>0.17</v>
      </c>
      <c r="F84" s="10"/>
      <c r="G84" s="9">
        <v>0.13</v>
      </c>
      <c r="H84" s="10"/>
      <c r="I84" s="10"/>
      <c r="J84" s="10">
        <v>0.02</v>
      </c>
      <c r="K84" s="21">
        <f t="shared" si="3"/>
        <v>0.57000000000000006</v>
      </c>
      <c r="L84" s="21">
        <f t="shared" si="4"/>
        <v>0.11400000000000002</v>
      </c>
      <c r="M84" s="4">
        <f t="shared" si="5"/>
        <v>0.68400000000000005</v>
      </c>
    </row>
    <row r="85" spans="1:13" s="1" customFormat="1" ht="15.75">
      <c r="A85" s="19">
        <v>74</v>
      </c>
      <c r="B85" s="7" t="s">
        <v>28</v>
      </c>
      <c r="C85" s="9"/>
      <c r="D85" s="2">
        <v>0.16400000000000001</v>
      </c>
      <c r="E85" s="10">
        <v>0.12</v>
      </c>
      <c r="F85" s="10"/>
      <c r="G85" s="9">
        <v>0.2</v>
      </c>
      <c r="H85" s="10">
        <v>0.126</v>
      </c>
      <c r="I85" s="10">
        <v>0.17399999999999999</v>
      </c>
      <c r="J85" s="10">
        <v>2.5999999999999999E-2</v>
      </c>
      <c r="K85" s="21">
        <f t="shared" si="3"/>
        <v>0.81</v>
      </c>
      <c r="L85" s="21">
        <f t="shared" si="4"/>
        <v>0.16200000000000003</v>
      </c>
      <c r="M85" s="4">
        <f t="shared" si="5"/>
        <v>0.97200000000000009</v>
      </c>
    </row>
    <row r="86" spans="1:13" s="1" customFormat="1" ht="15.75">
      <c r="A86" s="19">
        <v>75</v>
      </c>
      <c r="B86" s="7" t="s">
        <v>93</v>
      </c>
      <c r="C86" s="9">
        <v>0.8</v>
      </c>
      <c r="D86" s="2">
        <v>0.25</v>
      </c>
      <c r="E86" s="10">
        <v>0.13</v>
      </c>
      <c r="F86" s="10">
        <v>7.8775602070672961E-3</v>
      </c>
      <c r="G86" s="9">
        <v>0.32</v>
      </c>
      <c r="H86" s="10">
        <v>0.14599999999999999</v>
      </c>
      <c r="I86" s="10">
        <v>0.17399999999999999</v>
      </c>
      <c r="J86" s="10">
        <v>6.8000000000000005E-2</v>
      </c>
      <c r="K86" s="21">
        <f t="shared" si="3"/>
        <v>1.8958775602070674</v>
      </c>
      <c r="L86" s="21">
        <f t="shared" si="4"/>
        <v>0.37917551204141353</v>
      </c>
      <c r="M86" s="4">
        <f t="shared" si="5"/>
        <v>2.2750530722484807</v>
      </c>
    </row>
    <row r="87" spans="1:13" s="1" customFormat="1" ht="15.75">
      <c r="A87" s="19">
        <v>76</v>
      </c>
      <c r="B87" s="7" t="s">
        <v>94</v>
      </c>
      <c r="C87" s="9">
        <v>0.68</v>
      </c>
      <c r="D87" s="2">
        <v>0.26400000000000001</v>
      </c>
      <c r="E87" s="10">
        <v>0.13</v>
      </c>
      <c r="F87" s="10">
        <v>8.9184597961494902E-3</v>
      </c>
      <c r="G87" s="9">
        <v>0.42</v>
      </c>
      <c r="H87" s="10">
        <v>0.15</v>
      </c>
      <c r="I87" s="10">
        <v>0.189</v>
      </c>
      <c r="J87" s="10">
        <v>6.9000000000000006E-2</v>
      </c>
      <c r="K87" s="21">
        <f t="shared" si="3"/>
        <v>1.9109184597961495</v>
      </c>
      <c r="L87" s="21">
        <f t="shared" si="4"/>
        <v>0.38218369195922991</v>
      </c>
      <c r="M87" s="4">
        <f t="shared" si="5"/>
        <v>2.2931021517553796</v>
      </c>
    </row>
    <row r="88" spans="1:13" s="1" customFormat="1" ht="15.75">
      <c r="A88" s="19">
        <v>77</v>
      </c>
      <c r="B88" s="7" t="s">
        <v>95</v>
      </c>
      <c r="C88" s="9">
        <v>0.51</v>
      </c>
      <c r="D88" s="2">
        <v>0.33</v>
      </c>
      <c r="E88" s="10">
        <v>0.11</v>
      </c>
      <c r="F88" s="10">
        <v>9.1520256047527785E-3</v>
      </c>
      <c r="G88" s="9">
        <v>0.45</v>
      </c>
      <c r="H88" s="10">
        <v>0.114</v>
      </c>
      <c r="I88" s="10">
        <v>0.27</v>
      </c>
      <c r="J88" s="10">
        <v>6.7000000000000004E-2</v>
      </c>
      <c r="K88" s="21">
        <f t="shared" si="3"/>
        <v>1.860152025604753</v>
      </c>
      <c r="L88" s="21">
        <f t="shared" si="4"/>
        <v>0.37203040512095065</v>
      </c>
      <c r="M88" s="4">
        <f t="shared" si="5"/>
        <v>2.2321824307257039</v>
      </c>
    </row>
    <row r="89" spans="1:13" s="1" customFormat="1" ht="15.75">
      <c r="A89" s="19">
        <v>78</v>
      </c>
      <c r="B89" s="7" t="s">
        <v>96</v>
      </c>
      <c r="C89" s="9">
        <v>0.73</v>
      </c>
      <c r="D89" s="2">
        <v>0.24099999999999999</v>
      </c>
      <c r="E89" s="10">
        <v>0.13</v>
      </c>
      <c r="F89" s="10">
        <v>8.6906141367323296E-3</v>
      </c>
      <c r="G89" s="9">
        <v>0.25</v>
      </c>
      <c r="H89" s="10">
        <v>0.14599999999999999</v>
      </c>
      <c r="I89" s="10">
        <v>0.15</v>
      </c>
      <c r="J89" s="10">
        <v>6.2E-2</v>
      </c>
      <c r="K89" s="21">
        <f t="shared" si="3"/>
        <v>1.7176906141367321</v>
      </c>
      <c r="L89" s="21">
        <f t="shared" si="4"/>
        <v>0.34353812282734641</v>
      </c>
      <c r="M89" s="4">
        <f t="shared" si="5"/>
        <v>2.0612287369640785</v>
      </c>
    </row>
    <row r="90" spans="1:13" s="1" customFormat="1" ht="15.75" customHeight="1">
      <c r="A90" s="19">
        <v>79</v>
      </c>
      <c r="B90" s="27" t="s">
        <v>108</v>
      </c>
      <c r="C90" s="9">
        <v>0.32</v>
      </c>
      <c r="D90" s="2"/>
      <c r="E90" s="10">
        <v>0.14000000000000001</v>
      </c>
      <c r="F90" s="10"/>
      <c r="G90" s="9">
        <v>0.12</v>
      </c>
      <c r="H90" s="10">
        <v>0.2</v>
      </c>
      <c r="I90" s="10">
        <v>0.3</v>
      </c>
      <c r="J90" s="10">
        <v>0.04</v>
      </c>
      <c r="K90" s="21">
        <f t="shared" si="3"/>
        <v>1.1200000000000001</v>
      </c>
      <c r="L90" s="21">
        <f t="shared" si="4"/>
        <v>0.22400000000000003</v>
      </c>
      <c r="M90" s="4">
        <f t="shared" si="5"/>
        <v>1.3440000000000001</v>
      </c>
    </row>
    <row r="91" spans="1:13" s="1" customFormat="1" ht="15.75">
      <c r="A91" s="19">
        <v>80</v>
      </c>
      <c r="B91" s="7" t="s">
        <v>29</v>
      </c>
      <c r="C91" s="9">
        <v>0.47</v>
      </c>
      <c r="D91" s="2">
        <v>0.13300000000000001</v>
      </c>
      <c r="E91" s="10">
        <v>0.16</v>
      </c>
      <c r="F91" s="10"/>
      <c r="G91" s="9">
        <v>0.15</v>
      </c>
      <c r="H91" s="10">
        <v>0.18099999999999999</v>
      </c>
      <c r="I91" s="10">
        <v>0.16400000000000001</v>
      </c>
      <c r="J91" s="10">
        <v>4.7E-2</v>
      </c>
      <c r="K91" s="21">
        <f t="shared" si="3"/>
        <v>1.3049999999999999</v>
      </c>
      <c r="L91" s="21">
        <f t="shared" si="4"/>
        <v>0.26100000000000001</v>
      </c>
      <c r="M91" s="4">
        <f t="shared" si="5"/>
        <v>1.5659999999999998</v>
      </c>
    </row>
    <row r="92" spans="1:13" s="1" customFormat="1" ht="15.75">
      <c r="A92" s="19">
        <v>81</v>
      </c>
      <c r="B92" s="7" t="s">
        <v>30</v>
      </c>
      <c r="C92" s="9">
        <v>0.48</v>
      </c>
      <c r="D92" s="2">
        <v>0.128</v>
      </c>
      <c r="E92" s="10">
        <v>0.15</v>
      </c>
      <c r="F92" s="10"/>
      <c r="G92" s="9">
        <v>0.16</v>
      </c>
      <c r="H92" s="10">
        <v>0.17399999999999999</v>
      </c>
      <c r="I92" s="10">
        <v>0.13200000000000001</v>
      </c>
      <c r="J92" s="10">
        <v>4.4999999999999998E-2</v>
      </c>
      <c r="K92" s="21">
        <f t="shared" si="3"/>
        <v>1.2690000000000001</v>
      </c>
      <c r="L92" s="21">
        <f t="shared" si="4"/>
        <v>0.25380000000000003</v>
      </c>
      <c r="M92" s="4">
        <f t="shared" si="5"/>
        <v>1.5228000000000002</v>
      </c>
    </row>
    <row r="93" spans="1:13" s="1" customFormat="1" ht="15.75">
      <c r="A93" s="19">
        <v>82</v>
      </c>
      <c r="B93" s="7" t="s">
        <v>31</v>
      </c>
      <c r="C93" s="9">
        <v>0.45</v>
      </c>
      <c r="D93" s="2">
        <v>0.25</v>
      </c>
      <c r="E93" s="10">
        <v>0.05</v>
      </c>
      <c r="F93" s="10">
        <v>1.6138328530259365E-2</v>
      </c>
      <c r="G93" s="9">
        <v>0.21</v>
      </c>
      <c r="H93" s="10">
        <v>9.1999999999999998E-2</v>
      </c>
      <c r="I93" s="10">
        <v>0.105</v>
      </c>
      <c r="J93" s="10">
        <v>4.3999999999999997E-2</v>
      </c>
      <c r="K93" s="21">
        <f t="shared" si="3"/>
        <v>1.2171383285302593</v>
      </c>
      <c r="L93" s="21">
        <f t="shared" si="4"/>
        <v>0.24342766570605187</v>
      </c>
      <c r="M93" s="4">
        <f t="shared" si="5"/>
        <v>1.4605659942363112</v>
      </c>
    </row>
    <row r="94" spans="1:13" s="1" customFormat="1" ht="15.75">
      <c r="A94" s="19">
        <v>83</v>
      </c>
      <c r="B94" s="7" t="s">
        <v>32</v>
      </c>
      <c r="C94" s="9">
        <v>0.6</v>
      </c>
      <c r="D94" s="2">
        <v>0.13400000000000001</v>
      </c>
      <c r="E94" s="10">
        <v>0.05</v>
      </c>
      <c r="F94" s="10">
        <v>1.619882905607109E-2</v>
      </c>
      <c r="G94" s="9">
        <v>0.18</v>
      </c>
      <c r="H94" s="10">
        <v>9.1999999999999998E-2</v>
      </c>
      <c r="I94" s="10">
        <v>0.105</v>
      </c>
      <c r="J94" s="10">
        <v>4.3999999999999997E-2</v>
      </c>
      <c r="K94" s="21">
        <f t="shared" si="3"/>
        <v>1.2211988290560711</v>
      </c>
      <c r="L94" s="21">
        <f t="shared" si="4"/>
        <v>0.24423976581121423</v>
      </c>
      <c r="M94" s="4">
        <f t="shared" si="5"/>
        <v>1.4654385948672854</v>
      </c>
    </row>
    <row r="95" spans="1:13" s="1" customFormat="1" ht="15.75">
      <c r="A95" s="19">
        <v>84</v>
      </c>
      <c r="B95" s="7" t="s">
        <v>33</v>
      </c>
      <c r="C95" s="9">
        <v>0.62</v>
      </c>
      <c r="D95" s="2">
        <v>0.13500000000000001</v>
      </c>
      <c r="E95" s="10">
        <v>0.05</v>
      </c>
      <c r="F95" s="10">
        <v>1.6305803701417439E-2</v>
      </c>
      <c r="G95" s="9">
        <v>0.15</v>
      </c>
      <c r="H95" s="10">
        <v>9.2999999999999999E-2</v>
      </c>
      <c r="I95" s="10">
        <v>0.106</v>
      </c>
      <c r="J95" s="10">
        <v>4.3999999999999997E-2</v>
      </c>
      <c r="K95" s="21">
        <f t="shared" si="3"/>
        <v>1.2143058037014176</v>
      </c>
      <c r="L95" s="21">
        <f t="shared" si="4"/>
        <v>0.24286116074028352</v>
      </c>
      <c r="M95" s="4">
        <f t="shared" si="5"/>
        <v>1.4571669644417011</v>
      </c>
    </row>
    <row r="96" spans="1:13" s="1" customFormat="1" ht="15.75">
      <c r="A96" s="19">
        <v>85</v>
      </c>
      <c r="B96" s="7" t="s">
        <v>34</v>
      </c>
      <c r="C96" s="9">
        <v>0.49</v>
      </c>
      <c r="D96" s="2">
        <v>0.151</v>
      </c>
      <c r="E96" s="10">
        <v>7.0000000000000007E-2</v>
      </c>
      <c r="F96" s="10">
        <v>1.2367409226528977E-2</v>
      </c>
      <c r="G96" s="9">
        <v>0.39</v>
      </c>
      <c r="H96" s="10">
        <v>0.11700000000000001</v>
      </c>
      <c r="I96" s="10">
        <v>0.25</v>
      </c>
      <c r="J96" s="10">
        <v>5.5E-2</v>
      </c>
      <c r="K96" s="21">
        <f t="shared" si="3"/>
        <v>1.535367409226529</v>
      </c>
      <c r="L96" s="21">
        <f t="shared" si="4"/>
        <v>0.30707348184530581</v>
      </c>
      <c r="M96" s="4">
        <f t="shared" si="5"/>
        <v>1.8424408910718348</v>
      </c>
    </row>
    <row r="97" spans="1:13" s="1" customFormat="1" ht="15.75">
      <c r="A97" s="19">
        <v>86</v>
      </c>
      <c r="B97" s="7" t="s">
        <v>97</v>
      </c>
      <c r="C97" s="9">
        <v>0.85</v>
      </c>
      <c r="D97" s="2">
        <v>0.11700000000000001</v>
      </c>
      <c r="E97" s="10">
        <v>0.14000000000000001</v>
      </c>
      <c r="F97" s="10">
        <v>1.3830384168556817E-2</v>
      </c>
      <c r="G97" s="9">
        <v>0.25</v>
      </c>
      <c r="H97" s="10">
        <v>0.126</v>
      </c>
      <c r="I97" s="10">
        <v>0.18</v>
      </c>
      <c r="J97" s="10">
        <v>5.5E-2</v>
      </c>
      <c r="K97" s="21">
        <f t="shared" si="3"/>
        <v>1.7318303841685565</v>
      </c>
      <c r="L97" s="21">
        <f t="shared" si="4"/>
        <v>0.34636607683371134</v>
      </c>
      <c r="M97" s="4">
        <f t="shared" si="5"/>
        <v>2.0781964610022676</v>
      </c>
    </row>
    <row r="98" spans="1:13" s="1" customFormat="1" ht="15.75">
      <c r="A98" s="19">
        <v>87</v>
      </c>
      <c r="B98" s="7" t="s">
        <v>98</v>
      </c>
      <c r="C98" s="9">
        <v>0.69</v>
      </c>
      <c r="D98" s="2">
        <v>0.22500000000000001</v>
      </c>
      <c r="E98" s="10">
        <v>0.16</v>
      </c>
      <c r="F98" s="10">
        <v>8.6669274999133308E-3</v>
      </c>
      <c r="G98" s="9">
        <v>0.32</v>
      </c>
      <c r="H98" s="10">
        <v>0.11799999999999999</v>
      </c>
      <c r="I98" s="10">
        <v>0.17199999999999999</v>
      </c>
      <c r="J98" s="10">
        <v>6.3E-2</v>
      </c>
      <c r="K98" s="21">
        <f t="shared" si="3"/>
        <v>1.7566669274999134</v>
      </c>
      <c r="L98" s="21">
        <f t="shared" si="4"/>
        <v>0.35133338549998272</v>
      </c>
      <c r="M98" s="4">
        <f t="shared" si="5"/>
        <v>2.1080003129998959</v>
      </c>
    </row>
    <row r="99" spans="1:13" s="1" customFormat="1" ht="15.75">
      <c r="A99" s="22">
        <v>1</v>
      </c>
      <c r="B99" s="23">
        <v>2</v>
      </c>
      <c r="C99" s="24">
        <v>3</v>
      </c>
      <c r="D99" s="25">
        <v>4</v>
      </c>
      <c r="E99" s="24">
        <v>5</v>
      </c>
      <c r="F99" s="24">
        <v>6</v>
      </c>
      <c r="G99" s="24">
        <v>7</v>
      </c>
      <c r="H99" s="24">
        <v>8</v>
      </c>
      <c r="I99" s="24">
        <v>9</v>
      </c>
      <c r="J99" s="24">
        <v>10</v>
      </c>
      <c r="K99" s="24">
        <v>11</v>
      </c>
      <c r="L99" s="24">
        <v>12</v>
      </c>
      <c r="M99" s="26">
        <v>13</v>
      </c>
    </row>
    <row r="100" spans="1:13" s="1" customFormat="1" ht="15.75">
      <c r="A100" s="19">
        <v>88</v>
      </c>
      <c r="B100" s="7" t="s">
        <v>99</v>
      </c>
      <c r="C100" s="9">
        <v>0.75</v>
      </c>
      <c r="D100" s="2">
        <v>0.19700000000000001</v>
      </c>
      <c r="E100" s="10">
        <v>0.13</v>
      </c>
      <c r="F100" s="10">
        <v>7.2530091353376971E-3</v>
      </c>
      <c r="G100" s="9">
        <v>0.35</v>
      </c>
      <c r="H100" s="10">
        <v>0.13700000000000001</v>
      </c>
      <c r="I100" s="10">
        <v>0.185</v>
      </c>
      <c r="J100" s="10">
        <v>6.5000000000000002E-2</v>
      </c>
      <c r="K100" s="21">
        <f t="shared" si="3"/>
        <v>1.8212530091353378</v>
      </c>
      <c r="L100" s="21">
        <f t="shared" si="4"/>
        <v>0.36425060182706759</v>
      </c>
      <c r="M100" s="4">
        <f t="shared" si="5"/>
        <v>2.1855036109624053</v>
      </c>
    </row>
    <row r="101" spans="1:13" s="1" customFormat="1" ht="15.75">
      <c r="A101" s="19">
        <v>89</v>
      </c>
      <c r="B101" s="7" t="s">
        <v>100</v>
      </c>
      <c r="C101" s="9">
        <v>0.79</v>
      </c>
      <c r="D101" s="2">
        <v>0.23300000000000001</v>
      </c>
      <c r="E101" s="10">
        <v>0.11</v>
      </c>
      <c r="F101" s="10">
        <v>7.3991252589693836E-3</v>
      </c>
      <c r="G101" s="9">
        <v>0.3</v>
      </c>
      <c r="H101" s="10">
        <v>0.124</v>
      </c>
      <c r="I101" s="10">
        <v>0.157</v>
      </c>
      <c r="J101" s="10">
        <v>6.4000000000000001E-2</v>
      </c>
      <c r="K101" s="21">
        <f t="shared" si="3"/>
        <v>1.7853991252589698</v>
      </c>
      <c r="L101" s="21">
        <f t="shared" si="4"/>
        <v>0.35707982505179398</v>
      </c>
      <c r="M101" s="4">
        <f t="shared" si="5"/>
        <v>2.142478950310764</v>
      </c>
    </row>
    <row r="102" spans="1:13" s="1" customFormat="1" ht="15.75">
      <c r="A102" s="19">
        <v>90</v>
      </c>
      <c r="B102" s="7" t="s">
        <v>101</v>
      </c>
      <c r="C102" s="9">
        <v>0.57999999999999996</v>
      </c>
      <c r="D102" s="2">
        <v>0.223</v>
      </c>
      <c r="E102" s="10">
        <v>0.13</v>
      </c>
      <c r="F102" s="10">
        <v>8.8062622309197647E-3</v>
      </c>
      <c r="G102" s="9">
        <v>0.35</v>
      </c>
      <c r="H102" s="10">
        <v>0.14799999999999999</v>
      </c>
      <c r="I102" s="10">
        <v>0.19700000000000001</v>
      </c>
      <c r="J102" s="10">
        <v>6.0999999999999999E-2</v>
      </c>
      <c r="K102" s="21">
        <f t="shared" si="3"/>
        <v>1.6978062622309196</v>
      </c>
      <c r="L102" s="21">
        <f t="shared" si="4"/>
        <v>0.33956125244618396</v>
      </c>
      <c r="M102" s="4">
        <f t="shared" si="5"/>
        <v>2.0373675146771033</v>
      </c>
    </row>
    <row r="103" spans="1:13" s="1" customFormat="1" ht="15.75">
      <c r="A103" s="19">
        <v>91</v>
      </c>
      <c r="B103" s="7" t="s">
        <v>102</v>
      </c>
      <c r="C103" s="9">
        <v>0.75</v>
      </c>
      <c r="D103" s="2">
        <v>0.17599999999999999</v>
      </c>
      <c r="E103" s="10">
        <v>0.1</v>
      </c>
      <c r="F103" s="10">
        <v>9.179819550975684E-3</v>
      </c>
      <c r="G103" s="9">
        <v>0.3</v>
      </c>
      <c r="H103" s="10">
        <v>9.6000000000000002E-2</v>
      </c>
      <c r="I103" s="10">
        <v>0.16200000000000001</v>
      </c>
      <c r="J103" s="10">
        <v>5.8999999999999997E-2</v>
      </c>
      <c r="K103" s="21">
        <f t="shared" si="3"/>
        <v>1.6521798195509756</v>
      </c>
      <c r="L103" s="21">
        <f t="shared" si="4"/>
        <v>0.33043596391019514</v>
      </c>
      <c r="M103" s="4">
        <f t="shared" si="5"/>
        <v>1.9826157834611706</v>
      </c>
    </row>
    <row r="104" spans="1:13" s="1" customFormat="1" ht="15.75">
      <c r="A104" s="19">
        <v>92</v>
      </c>
      <c r="B104" s="7" t="s">
        <v>103</v>
      </c>
      <c r="C104" s="9">
        <v>0.7</v>
      </c>
      <c r="D104" s="2">
        <v>0.251</v>
      </c>
      <c r="E104" s="10">
        <v>0.1</v>
      </c>
      <c r="F104" s="10">
        <v>9.3617375384871422E-3</v>
      </c>
      <c r="G104" s="9">
        <v>0.31</v>
      </c>
      <c r="H104" s="10">
        <v>9.8000000000000004E-2</v>
      </c>
      <c r="I104" s="10">
        <v>0.15</v>
      </c>
      <c r="J104" s="10">
        <v>6.0999999999999999E-2</v>
      </c>
      <c r="K104" s="21">
        <f t="shared" si="3"/>
        <v>1.6793617375384871</v>
      </c>
      <c r="L104" s="21">
        <f t="shared" si="4"/>
        <v>0.33587234750769746</v>
      </c>
      <c r="M104" s="4">
        <f t="shared" si="5"/>
        <v>2.0152340850461847</v>
      </c>
    </row>
    <row r="105" spans="1:13" s="1" customFormat="1" ht="15.75">
      <c r="A105" s="19">
        <v>93</v>
      </c>
      <c r="B105" s="7" t="s">
        <v>104</v>
      </c>
      <c r="C105" s="9">
        <v>0.78</v>
      </c>
      <c r="D105" s="2">
        <v>0.25</v>
      </c>
      <c r="E105" s="10">
        <v>0.1</v>
      </c>
      <c r="F105" s="10">
        <v>9.3280819686694903E-3</v>
      </c>
      <c r="G105" s="9">
        <v>0.34</v>
      </c>
      <c r="H105" s="10">
        <v>9.8000000000000004E-2</v>
      </c>
      <c r="I105" s="10">
        <v>0.19500000000000001</v>
      </c>
      <c r="J105" s="10">
        <v>6.6000000000000003E-2</v>
      </c>
      <c r="K105" s="21">
        <f t="shared" si="3"/>
        <v>1.8383280819686698</v>
      </c>
      <c r="L105" s="21">
        <f t="shared" si="4"/>
        <v>0.36766561639373396</v>
      </c>
      <c r="M105" s="4">
        <f t="shared" si="5"/>
        <v>2.2059936983624038</v>
      </c>
    </row>
    <row r="106" spans="1:13" s="1" customFormat="1" ht="15.75">
      <c r="A106" s="19">
        <v>94</v>
      </c>
      <c r="B106" s="7" t="s">
        <v>105</v>
      </c>
      <c r="C106" s="9">
        <v>0.81</v>
      </c>
      <c r="D106" s="2">
        <v>0.245</v>
      </c>
      <c r="E106" s="10">
        <v>0.1</v>
      </c>
      <c r="F106" s="10">
        <v>9.4508316731872401E-3</v>
      </c>
      <c r="G106" s="9">
        <v>0.33</v>
      </c>
      <c r="H106" s="10">
        <v>9.9000000000000005E-2</v>
      </c>
      <c r="I106" s="10">
        <v>0.154</v>
      </c>
      <c r="J106" s="10">
        <v>6.5000000000000002E-2</v>
      </c>
      <c r="K106" s="21">
        <f t="shared" si="3"/>
        <v>1.8124508316731873</v>
      </c>
      <c r="L106" s="21">
        <f t="shared" si="4"/>
        <v>0.36249016633463749</v>
      </c>
      <c r="M106" s="4">
        <f t="shared" si="5"/>
        <v>2.1749409980078247</v>
      </c>
    </row>
    <row r="107" spans="1:13" s="1" customFormat="1" ht="15.75">
      <c r="A107" s="19">
        <v>95</v>
      </c>
      <c r="B107" s="7" t="s">
        <v>35</v>
      </c>
      <c r="C107" s="9">
        <v>0.85</v>
      </c>
      <c r="D107" s="2">
        <v>0.221</v>
      </c>
      <c r="E107" s="10">
        <v>0.1</v>
      </c>
      <c r="F107" s="10">
        <v>1.0955596297455621E-2</v>
      </c>
      <c r="G107" s="9">
        <v>0.28999999999999998</v>
      </c>
      <c r="H107" s="10">
        <v>0.11799999999999999</v>
      </c>
      <c r="I107" s="10">
        <v>0.17399999999999999</v>
      </c>
      <c r="J107" s="10">
        <v>6.6000000000000003E-2</v>
      </c>
      <c r="K107" s="21">
        <f t="shared" si="3"/>
        <v>1.8299555962974556</v>
      </c>
      <c r="L107" s="21">
        <f t="shared" si="4"/>
        <v>0.36599111925949113</v>
      </c>
      <c r="M107" s="4">
        <f t="shared" si="5"/>
        <v>2.1959467155569468</v>
      </c>
    </row>
    <row r="108" spans="1:13" s="1" customFormat="1" ht="15.75">
      <c r="A108" s="19">
        <v>96</v>
      </c>
      <c r="B108" s="7" t="s">
        <v>36</v>
      </c>
      <c r="C108" s="9">
        <v>0.51</v>
      </c>
      <c r="D108" s="2">
        <v>0.311</v>
      </c>
      <c r="E108" s="10">
        <v>0.14000000000000001</v>
      </c>
      <c r="F108" s="10">
        <v>1.4379622021364009E-2</v>
      </c>
      <c r="G108" s="9">
        <v>0.25</v>
      </c>
      <c r="H108" s="10">
        <v>0.16300000000000001</v>
      </c>
      <c r="I108" s="10">
        <v>0.17299999999999999</v>
      </c>
      <c r="J108" s="10">
        <v>5.8000000000000003E-2</v>
      </c>
      <c r="K108" s="21">
        <f t="shared" si="3"/>
        <v>1.6193796220213641</v>
      </c>
      <c r="L108" s="21">
        <f t="shared" si="4"/>
        <v>0.32387592440427282</v>
      </c>
      <c r="M108" s="4">
        <f t="shared" si="5"/>
        <v>1.9432555464256369</v>
      </c>
    </row>
    <row r="109" spans="1:13" s="1" customFormat="1" ht="15.75">
      <c r="A109" s="19">
        <v>97</v>
      </c>
      <c r="B109" s="7" t="s">
        <v>37</v>
      </c>
      <c r="C109" s="9">
        <v>0.55000000000000004</v>
      </c>
      <c r="D109" s="2">
        <v>0.28199999999999997</v>
      </c>
      <c r="E109" s="10">
        <v>0.13</v>
      </c>
      <c r="F109" s="10"/>
      <c r="G109" s="9">
        <v>0.4</v>
      </c>
      <c r="H109" s="10">
        <v>0.14699999999999999</v>
      </c>
      <c r="I109" s="10">
        <v>0.23499999999999999</v>
      </c>
      <c r="J109" s="10">
        <v>6.5000000000000002E-2</v>
      </c>
      <c r="K109" s="21">
        <f t="shared" si="3"/>
        <v>1.8090000000000002</v>
      </c>
      <c r="L109" s="21">
        <f t="shared" si="4"/>
        <v>0.36180000000000007</v>
      </c>
      <c r="M109" s="4">
        <f t="shared" si="5"/>
        <v>2.1708000000000003</v>
      </c>
    </row>
    <row r="110" spans="1:13" s="1" customFormat="1" ht="16.5" thickBot="1">
      <c r="A110" s="28">
        <v>98</v>
      </c>
      <c r="B110" s="8" t="s">
        <v>38</v>
      </c>
      <c r="C110" s="12">
        <v>0.3</v>
      </c>
      <c r="D110" s="3">
        <v>0.11899999999999999</v>
      </c>
      <c r="E110" s="13">
        <v>0.13</v>
      </c>
      <c r="F110" s="13"/>
      <c r="G110" s="12">
        <v>0.19</v>
      </c>
      <c r="H110" s="13">
        <v>0.14599999999999999</v>
      </c>
      <c r="I110" s="13">
        <v>0.187</v>
      </c>
      <c r="J110" s="13">
        <v>0.04</v>
      </c>
      <c r="K110" s="29">
        <f t="shared" si="3"/>
        <v>1.1119999999999999</v>
      </c>
      <c r="L110" s="29">
        <f t="shared" si="4"/>
        <v>0.22239999999999999</v>
      </c>
      <c r="M110" s="5">
        <f t="shared" si="5"/>
        <v>1.3343999999999998</v>
      </c>
    </row>
    <row r="111" spans="1:13" s="1" customFormat="1"/>
    <row r="112" spans="1:13" s="1" customFormat="1" ht="77.25" customHeight="1">
      <c r="B112" s="40" t="s">
        <v>117</v>
      </c>
      <c r="C112" s="41"/>
      <c r="D112" s="41"/>
      <c r="E112" s="41"/>
      <c r="F112" s="41"/>
      <c r="G112" s="41"/>
      <c r="H112" s="41"/>
      <c r="I112" s="41"/>
      <c r="J112" s="41"/>
      <c r="K112" s="41"/>
      <c r="L112" s="41"/>
      <c r="M112" s="41"/>
    </row>
    <row r="113" spans="2:10" s="1" customFormat="1"/>
    <row r="114" spans="2:10" s="1" customFormat="1"/>
    <row r="115" spans="2:10" s="1" customFormat="1"/>
    <row r="116" spans="2:10" s="1" customFormat="1" ht="18.75">
      <c r="B116" s="30"/>
      <c r="C116" s="30"/>
      <c r="D116" s="30"/>
      <c r="E116" s="30"/>
      <c r="F116" s="30"/>
      <c r="G116" s="30"/>
      <c r="H116" s="30"/>
      <c r="I116" s="30"/>
    </row>
    <row r="117" spans="2:10" s="1" customFormat="1"/>
    <row r="118" spans="2:10" s="1" customFormat="1">
      <c r="B118" s="40" t="s">
        <v>119</v>
      </c>
      <c r="C118" s="40"/>
      <c r="D118" s="40"/>
    </row>
    <row r="119" spans="2:10" s="1" customFormat="1" ht="18" customHeight="1">
      <c r="B119" s="40"/>
      <c r="C119" s="40"/>
      <c r="D119" s="40"/>
      <c r="I119" s="63" t="s">
        <v>120</v>
      </c>
      <c r="J119" s="63"/>
    </row>
    <row r="120" spans="2:10" s="1" customFormat="1"/>
    <row r="121" spans="2:10" s="1" customFormat="1"/>
    <row r="122" spans="2:10" s="1" customFormat="1"/>
    <row r="123" spans="2:10" s="1" customFormat="1"/>
    <row r="124" spans="2:10" s="1" customFormat="1"/>
    <row r="125" spans="2:10" s="1" customFormat="1"/>
    <row r="126" spans="2:10" s="1" customFormat="1"/>
    <row r="127" spans="2:10" s="1" customFormat="1"/>
    <row r="128" spans="2:10" s="1" customFormat="1"/>
    <row r="129" s="1" customFormat="1"/>
    <row r="130" s="1" customFormat="1"/>
    <row r="131" s="1" customFormat="1"/>
    <row r="132" s="1" customFormat="1"/>
    <row r="133" s="1" customFormat="1"/>
  </sheetData>
  <mergeCells count="20">
    <mergeCell ref="B118:D119"/>
    <mergeCell ref="I119:J119"/>
    <mergeCell ref="B112:M112"/>
    <mergeCell ref="M6:M8"/>
    <mergeCell ref="I1:M1"/>
    <mergeCell ref="A2:M5"/>
    <mergeCell ref="J7:J8"/>
    <mergeCell ref="H7:H8"/>
    <mergeCell ref="C7:C8"/>
    <mergeCell ref="K6:K8"/>
    <mergeCell ref="L6:L8"/>
    <mergeCell ref="B6:B8"/>
    <mergeCell ref="A6:A8"/>
    <mergeCell ref="I7:I8"/>
    <mergeCell ref="G6:H6"/>
    <mergeCell ref="G7:G8"/>
    <mergeCell ref="C6:F6"/>
    <mergeCell ref="D7:D8"/>
    <mergeCell ref="E7:E8"/>
    <mergeCell ref="F7:F8"/>
  </mergeCells>
  <phoneticPr fontId="0" type="noConversion"/>
  <pageMargins left="0.27559055118110237" right="0" top="0.98425196850393704" bottom="0.19685039370078741" header="0.27559055118110237" footer="0.19685039370078741"/>
  <pageSetup paperSize="9" scale="90" orientation="landscape" verticalDpi="200" r:id="rId1"/>
  <headerFooter alignWithMargins="0"/>
  <rowBreaks count="3" manualBreakCount="3">
    <brk id="24" max="16383" man="1"/>
    <brk id="61" max="16383" man="1"/>
    <brk id="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зведений тариф (5)</vt:lpstr>
    </vt:vector>
  </TitlesOfParts>
  <Company>КП "Коростишівська комунальна служба"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Серьожкін М.М.</dc:creator>
  <cp:lastModifiedBy>Zilinska</cp:lastModifiedBy>
  <cp:lastPrinted>2017-08-30T13:06:41Z</cp:lastPrinted>
  <dcterms:created xsi:type="dcterms:W3CDTF">2009-06-17T08:21:29Z</dcterms:created>
  <dcterms:modified xsi:type="dcterms:W3CDTF">2017-08-30T13:08:14Z</dcterms:modified>
</cp:coreProperties>
</file>