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8610" tabRatio="677" activeTab="3"/>
  </bookViews>
  <sheets>
    <sheet name="Газ лютий 2024" sheetId="37" r:id="rId1"/>
    <sheet name="Світло лютий 2024" sheetId="38" r:id="rId2"/>
    <sheet name="Вода лютий 2024" sheetId="41" r:id="rId3"/>
    <sheet name="ТПВ січень 2024" sheetId="42" r:id="rId4"/>
    <sheet name="УББ лютий 2024" sheetId="43" r:id="rId5"/>
  </sheets>
  <definedNames>
    <definedName name="_xlnm.Print_Area" localSheetId="2">'Вода лютий 2024'!$A$1:$N$15</definedName>
    <definedName name="_xlnm.Print_Area" localSheetId="0">'Газ лютий 2024'!$A$1:$AC$15</definedName>
    <definedName name="_xlnm.Print_Area" localSheetId="1">'Світло лютий 2024'!$A$1:$K$18</definedName>
    <definedName name="_xlnm.Print_Area" localSheetId="3">'ТПВ січень 2024'!$A$1:$H$15</definedName>
    <definedName name="_xlnm.Print_Area" localSheetId="4">'УББ лютий 2024'!$A$1:$M$15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43" l="1"/>
  <c r="L13" i="43" s="1"/>
  <c r="I12" i="43"/>
  <c r="G12" i="42"/>
  <c r="H12" i="42" s="1"/>
  <c r="H13" i="42" s="1"/>
  <c r="N13" i="41"/>
  <c r="M13" i="41"/>
  <c r="L13" i="41"/>
  <c r="H13" i="41"/>
  <c r="G13" i="41"/>
  <c r="M12" i="41"/>
  <c r="L12" i="41"/>
  <c r="G12" i="41"/>
  <c r="H12" i="41" s="1"/>
  <c r="N12" i="41" s="1"/>
  <c r="J12" i="38"/>
  <c r="K12" i="38" s="1"/>
  <c r="AA13" i="37"/>
  <c r="Y13" i="37"/>
  <c r="V13" i="37"/>
  <c r="AA12" i="37"/>
  <c r="AB12" i="37" s="1"/>
  <c r="Y12" i="37"/>
  <c r="Z12" i="37" s="1"/>
  <c r="AC12" i="37" s="1"/>
  <c r="V12" i="37"/>
  <c r="W12" i="37" s="1"/>
  <c r="T12" i="37"/>
  <c r="U12" i="37" s="1"/>
  <c r="X12" i="37" s="1"/>
  <c r="O12" i="37"/>
  <c r="J16" i="38" l="1"/>
  <c r="M12" i="43"/>
  <c r="G13" i="42"/>
  <c r="T13" i="37"/>
  <c r="J15" i="38" l="1"/>
  <c r="K15" i="38" s="1"/>
  <c r="J14" i="38"/>
  <c r="K14" i="38" s="1"/>
  <c r="J13" i="38"/>
  <c r="K13" i="38" s="1"/>
  <c r="K10" i="38" l="1"/>
  <c r="AB10" i="37"/>
  <c r="U10" i="37"/>
  <c r="U13" i="37"/>
  <c r="W10" i="37"/>
  <c r="Z10" i="37"/>
  <c r="M8" i="43"/>
  <c r="M13" i="43"/>
  <c r="K16" i="38"/>
  <c r="Z13" i="37"/>
  <c r="AB13" i="37"/>
  <c r="W13" i="37"/>
  <c r="M10" i="43"/>
  <c r="W8" i="37"/>
  <c r="Z8" i="37"/>
  <c r="U8" i="37"/>
  <c r="AC13" i="37" l="1"/>
  <c r="X13" i="37"/>
  <c r="K8" i="38"/>
  <c r="AC10" i="37"/>
  <c r="AB8" i="37"/>
  <c r="X8" i="37"/>
  <c r="X10" i="37"/>
  <c r="AC8" i="37" l="1"/>
</calcChain>
</file>

<file path=xl/sharedStrings.xml><?xml version="1.0" encoding="utf-8"?>
<sst xmlns="http://schemas.openxmlformats.org/spreadsheetml/2006/main" count="280" uniqueCount="82">
  <si>
    <t>ПІБ заявника/отримувача ДСГ</t>
  </si>
  <si>
    <t>Адреса домоволодіння за яким нараховуються ДСГ</t>
  </si>
  <si>
    <t>№ п/п</t>
  </si>
  <si>
    <t>Кількість поверхів у будинку</t>
  </si>
  <si>
    <t>Коригуючий коефіцієнт для розрахунку розміру витрат електричної енергії, природного газу на потреби опалення</t>
  </si>
  <si>
    <t xml:space="preserve">Особи з інвалідністю І та ІІ групи по зору </t>
  </si>
  <si>
    <t>Члени сімей військовослужбовців, які загинули (померли) чи пропали безвісти під час проходження військової служби</t>
  </si>
  <si>
    <t xml:space="preserve">Почесні громадяни міста Коростишів </t>
  </si>
  <si>
    <t>2-конт.котел - 1 шт., плита газова - 1 шт.</t>
  </si>
  <si>
    <t>Перелік газових приладів, шт.</t>
  </si>
  <si>
    <t>Соціальна норма житла на 1 особу, кв.м</t>
  </si>
  <si>
    <t>Соціальний норматив газу на 1 кв.м опалюв.площі, куб.м</t>
  </si>
  <si>
    <t>Соціальний норматив електричної енергії на 1 кв.м опалюв.площі, кВт</t>
  </si>
  <si>
    <t>Сума до відшкодування 50%</t>
  </si>
  <si>
    <t xml:space="preserve">Розрахунок вартості постачання газу (на плиту) </t>
  </si>
  <si>
    <t>Соціальний норматив для користування послугами з постачання та розподілу газу на 1 ос. на міс. (5,4 куб.м або 10,5 куб.м, виходячи з наявних газових приладів)</t>
  </si>
  <si>
    <t xml:space="preserve">Розрахунок вартості транспортування газу на опалення </t>
  </si>
  <si>
    <t>((к.16*к.11)*к.17)*к.14</t>
  </si>
  <si>
    <t>(к.13*к.10)*к.17</t>
  </si>
  <si>
    <t>(к.16*к.11)*к.18</t>
  </si>
  <si>
    <t>(к.13*к.10)*к.18</t>
  </si>
  <si>
    <t>Ціна на електричну енергію для опалення, грн.</t>
  </si>
  <si>
    <t>Розрахунок вартості газу на опалення</t>
  </si>
  <si>
    <t>Сума до відшкодування 50%, грн.</t>
  </si>
  <si>
    <t>Сума до відшкодування за спожитий газ в опалювальний період (50%), грн.</t>
  </si>
  <si>
    <t>Сума до відшкодування за транспортування спожитого газу в опалювальний період (50%), грн.</t>
  </si>
  <si>
    <t>Опалювальна площа житла, кв.м</t>
  </si>
  <si>
    <t>Загальна площа житла, кв.м</t>
  </si>
  <si>
    <t>Розрахунок опалювальної площі по нормативу, кв.м (8к*10к)+9к</t>
  </si>
  <si>
    <t>Площа, що застосовується для подальшого обрахунку ДСГ, кв.м</t>
  </si>
  <si>
    <t>Х</t>
  </si>
  <si>
    <t>Ціна на газ, грн. за 1 куб.м</t>
  </si>
  <si>
    <t>Вартість доставки газу, грн. за 1 кум.м</t>
  </si>
  <si>
    <t>Соціальний норматив холодної води на 1 особу на міс., куб.м</t>
  </si>
  <si>
    <t>Кількість членів сім'ї до розрахунку, чол.</t>
  </si>
  <si>
    <t>Соціальний норматив на 1 особу на міс., куб.м</t>
  </si>
  <si>
    <t xml:space="preserve">Розрахунок ДСГ на оплату послуг з водопостачання </t>
  </si>
  <si>
    <t>Розрахунок вартості послуг з водопостачання, грн.</t>
  </si>
  <si>
    <t>Тариф на послугу, грн. за 1 куб.м</t>
  </si>
  <si>
    <t xml:space="preserve">Розрахунок ДСГ на оплату послуг з центраізованого водовідведення </t>
  </si>
  <si>
    <t>Розрахунок вартості послуг з централізованого водовідведення, грн.</t>
  </si>
  <si>
    <t>Сума до відшкодування за надані послуги на місяць (50%), грн.</t>
  </si>
  <si>
    <t xml:space="preserve">Розрахунок ДСГ на оплату послуг за вивезення твердих побутових відходів </t>
  </si>
  <si>
    <t xml:space="preserve">Розрахунок додаткових соціальних гарантій на оплату послуг з вивезення твердих побутових відходів у вигляді 50-відсоткової компенсації, що підлягає перерахуванню в межах норм споживання </t>
  </si>
  <si>
    <t>Тариф на послуги згідно затверджених норм накопичення на 1 людину, грн.</t>
  </si>
  <si>
    <t>Розрахунок вартості послуг, грн.</t>
  </si>
  <si>
    <t xml:space="preserve">Розрахунок соціальних норм споживання на оплату послуг з водопостачання та централізованого водовідведення, а також додаткових соціальних гарантій у вигляді 50-відсоткової компенсації, що підлягає перерахуванню в межах норм споживання </t>
  </si>
  <si>
    <t xml:space="preserve">Розрахунок соціальних норм споживання на оплату послуг з постачання та розподілу природного газу, а також додаткових соціальних гарантій у вигляді 50-відсоткової компенсації, що підлягає перерахуванню в межах норм споживання </t>
  </si>
  <si>
    <t>Підприємство що надає послуги</t>
  </si>
  <si>
    <t>КП "Коростишівська комунальна служба"</t>
  </si>
  <si>
    <t>Ціна послуги за 1 кв. м, грн.</t>
  </si>
  <si>
    <t>Розрахунок вартості послуг</t>
  </si>
  <si>
    <t xml:space="preserve">Розрахунок соціальних норм споживання на оплату послуг з з управління багатоквартирними будинками, а також додаткових соціальних гарантій у вигляді 50-відсоткової компенсації, що підлягає перерахуванню в межах норм споживання </t>
  </si>
  <si>
    <t>Розрахунок загальної площі по нормативу, кв.м (6к*8к)+7к</t>
  </si>
  <si>
    <r>
      <t>Додатково соціальна норма житла на сім</t>
    </r>
    <r>
      <rPr>
        <b/>
        <sz val="10"/>
        <rFont val="Calibri"/>
        <family val="2"/>
        <charset val="204"/>
      </rPr>
      <t>'</t>
    </r>
    <r>
      <rPr>
        <b/>
        <sz val="10"/>
        <rFont val="Times New Roman"/>
        <family val="1"/>
        <charset val="204"/>
      </rPr>
      <t>ю, кв.м</t>
    </r>
  </si>
  <si>
    <r>
      <t>Кількість членів сім</t>
    </r>
    <r>
      <rPr>
        <b/>
        <sz val="10"/>
        <rFont val="Calibri"/>
        <family val="2"/>
        <charset val="204"/>
      </rPr>
      <t>'</t>
    </r>
    <r>
      <rPr>
        <b/>
        <sz val="10"/>
        <rFont val="Times New Roman"/>
        <family val="1"/>
        <charset val="204"/>
      </rPr>
      <t>ї до розрахунку, чол.</t>
    </r>
  </si>
  <si>
    <t>Додатково соціальна норма на місяць на кожного іншого члена сім'ї (домогосподарства), кВт</t>
  </si>
  <si>
    <t>Розрахунок вартості електричної енергії</t>
  </si>
  <si>
    <t>Соціальний норматив електричної енергії, що застосовується для подальшого обрахунку ДСГ (не більше 190/220 кВт), кВт</t>
  </si>
  <si>
    <t>Тариф на електричну енергію, грн.</t>
  </si>
  <si>
    <t>к.8*к.9</t>
  </si>
  <si>
    <r>
      <t>Соціальний норматив електричної енергії на сім</t>
    </r>
    <r>
      <rPr>
        <b/>
        <sz val="10"/>
        <rFont val="Calibri"/>
        <family val="2"/>
        <charset val="204"/>
      </rPr>
      <t>'</t>
    </r>
    <r>
      <rPr>
        <b/>
        <sz val="10"/>
        <rFont val="Times New Roman"/>
        <family val="1"/>
        <charset val="204"/>
      </rPr>
      <t>ю (домогосподарство) з 1 особи, кВт</t>
    </r>
  </si>
  <si>
    <t>РАЗОМ</t>
  </si>
  <si>
    <t xml:space="preserve">Розрахунок соціальних норм споживання на оплату послуг за спожиту електричну енергію, а також додаткових соціальних гарантій у вигляді 50-відсоткової компенсації, що підлягає перерахуванню в межах норм споживання </t>
  </si>
  <si>
    <r>
      <t xml:space="preserve">Додаток 5                                 до рішенння виконавчого  
комітету 
</t>
    </r>
    <r>
      <rPr>
        <sz val="13"/>
        <color theme="1"/>
        <rFont val="Times New Roman"/>
        <family val="1"/>
        <charset val="204"/>
      </rPr>
      <t>__________№ ___</t>
    </r>
  </si>
  <si>
    <r>
      <t xml:space="preserve">Додаток 1                                   до рішенння виконавчого  
комітету 
</t>
    </r>
    <r>
      <rPr>
        <sz val="13"/>
        <color theme="1"/>
        <rFont val="Times New Roman"/>
        <family val="1"/>
        <charset val="204"/>
      </rPr>
      <t>__________№ ___</t>
    </r>
  </si>
  <si>
    <r>
      <t xml:space="preserve">Додаток 3                                до рішенння виконавчого  
комітету 
</t>
    </r>
    <r>
      <rPr>
        <sz val="13"/>
        <color theme="1"/>
        <rFont val="Times New Roman"/>
        <family val="1"/>
        <charset val="204"/>
      </rPr>
      <t>__________№ ___</t>
    </r>
  </si>
  <si>
    <r>
      <t xml:space="preserve">Додаток 4                                         до рішенння виконавчого  
комітету 
</t>
    </r>
    <r>
      <rPr>
        <sz val="13"/>
        <color theme="1"/>
        <rFont val="Times New Roman"/>
        <family val="1"/>
        <charset val="204"/>
      </rPr>
      <t>__________№ ___</t>
    </r>
  </si>
  <si>
    <t>Додатково соціальна норма житла на сім'ю, кв.м</t>
  </si>
  <si>
    <t>х</t>
  </si>
  <si>
    <r>
      <t xml:space="preserve">Додаток 2                                  до рішенння виконавчого  
комітету 
</t>
    </r>
    <r>
      <rPr>
        <sz val="13"/>
        <rFont val="Times New Roman"/>
        <family val="1"/>
        <charset val="204"/>
      </rPr>
      <t>__________№ ___</t>
    </r>
  </si>
  <si>
    <t xml:space="preserve">сума відшкодування 100% </t>
  </si>
  <si>
    <t xml:space="preserve">Начальник управління соціального захисту населення та охорони здоров'я </t>
  </si>
  <si>
    <t>Світлана  ЯЩИК</t>
  </si>
  <si>
    <t xml:space="preserve">Світлана ЯЩИК </t>
  </si>
  <si>
    <t>Начальник управління соціального захисту населення та охорони здоров'я міської ради</t>
  </si>
  <si>
    <t>Світлана ЯЩИК</t>
  </si>
  <si>
    <t xml:space="preserve">ПІБ  </t>
  </si>
  <si>
    <t xml:space="preserve">Адреса </t>
  </si>
  <si>
    <t>ПІБ</t>
  </si>
  <si>
    <t xml:space="preserve">ПІБ    </t>
  </si>
  <si>
    <t xml:space="preserve">Адреса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</si>
</sst>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16" fillId="0" borderId="1" xfId="0" applyFont="1" applyBorder="1" applyAlignment="1">
      <alignment horizontal="center"/>
    </xf>
    <xf numFmtId="0" fontId="15" fillId="0" borderId="0" xfId="0" applyFont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15" fillId="2" borderId="0" xfId="0" applyFont="1" applyFill="1"/>
    <xf numFmtId="0" fontId="6" fillId="2" borderId="0" xfId="0" applyFont="1" applyFill="1"/>
    <xf numFmtId="0" fontId="1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4" fillId="2" borderId="0" xfId="0" applyFont="1" applyFill="1"/>
    <xf numFmtId="0" fontId="9" fillId="2" borderId="0" xfId="0" applyFont="1" applyFill="1" applyAlignment="1">
      <alignment horizontal="left" wrapText="1"/>
    </xf>
    <xf numFmtId="0" fontId="5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left" wrapText="1"/>
    </xf>
    <xf numFmtId="0" fontId="13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1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0" fontId="21" fillId="0" borderId="0" xfId="0" applyFont="1"/>
    <xf numFmtId="0" fontId="2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"/>
  <sheetViews>
    <sheetView view="pageBreakPreview" zoomScale="76" zoomScaleNormal="100" zoomScaleSheetLayoutView="76" workbookViewId="0">
      <pane ySplit="6" topLeftCell="A10" activePane="bottomLeft" state="frozen"/>
      <selection pane="bottomLeft" activeCell="E12" sqref="E12"/>
    </sheetView>
  </sheetViews>
  <sheetFormatPr defaultRowHeight="15" x14ac:dyDescent="0.25"/>
  <cols>
    <col min="1" max="1" width="4.85546875" customWidth="1"/>
    <col min="2" max="2" width="30.5703125" customWidth="1"/>
    <col min="3" max="3" width="17" style="1" customWidth="1"/>
    <col min="4" max="4" width="19" style="1" customWidth="1"/>
    <col min="5" max="5" width="10.5703125" style="1" customWidth="1"/>
    <col min="13" max="13" width="17" customWidth="1"/>
    <col min="14" max="14" width="13.7109375" customWidth="1"/>
    <col min="15" max="16" width="10.85546875" customWidth="1"/>
    <col min="20" max="20" width="14" customWidth="1"/>
    <col min="21" max="21" width="11.28515625" style="34" customWidth="1"/>
    <col min="22" max="22" width="11.7109375" customWidth="1"/>
    <col min="23" max="23" width="10.5703125" style="34" customWidth="1"/>
    <col min="24" max="24" width="10.7109375" style="34" customWidth="1"/>
    <col min="25" max="25" width="10.7109375" customWidth="1"/>
    <col min="26" max="26" width="11" style="34" customWidth="1"/>
    <col min="27" max="27" width="11.140625" style="34" customWidth="1"/>
    <col min="28" max="28" width="13.140625" style="34" customWidth="1"/>
    <col min="29" max="29" width="16.42578125" style="34" customWidth="1"/>
  </cols>
  <sheetData>
    <row r="1" spans="1:29" ht="70.900000000000006" customHeight="1" x14ac:dyDescent="0.25">
      <c r="AB1" s="41" t="s">
        <v>65</v>
      </c>
      <c r="AC1" s="41"/>
    </row>
    <row r="2" spans="1:29" ht="29.45" customHeight="1" x14ac:dyDescent="0.3">
      <c r="A2" s="42" t="s">
        <v>47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</row>
    <row r="4" spans="1:29" ht="166.9" customHeight="1" x14ac:dyDescent="0.25">
      <c r="A4" s="43" t="s">
        <v>2</v>
      </c>
      <c r="B4" s="43" t="s">
        <v>0</v>
      </c>
      <c r="C4" s="43" t="s">
        <v>1</v>
      </c>
      <c r="D4" s="44" t="s">
        <v>9</v>
      </c>
      <c r="E4" s="43" t="s">
        <v>3</v>
      </c>
      <c r="F4" s="43" t="s">
        <v>27</v>
      </c>
      <c r="G4" s="43" t="s">
        <v>26</v>
      </c>
      <c r="H4" s="43" t="s">
        <v>10</v>
      </c>
      <c r="I4" s="43" t="s">
        <v>68</v>
      </c>
      <c r="J4" s="43" t="s">
        <v>34</v>
      </c>
      <c r="K4" s="43" t="s">
        <v>11</v>
      </c>
      <c r="L4" s="43" t="s">
        <v>12</v>
      </c>
      <c r="M4" s="43" t="s">
        <v>15</v>
      </c>
      <c r="N4" s="43" t="s">
        <v>4</v>
      </c>
      <c r="O4" s="43" t="s">
        <v>28</v>
      </c>
      <c r="P4" s="43" t="s">
        <v>29</v>
      </c>
      <c r="Q4" s="43" t="s">
        <v>31</v>
      </c>
      <c r="R4" s="43" t="s">
        <v>32</v>
      </c>
      <c r="S4" s="43" t="s">
        <v>21</v>
      </c>
      <c r="T4" s="43" t="s">
        <v>22</v>
      </c>
      <c r="U4" s="43"/>
      <c r="V4" s="43" t="s">
        <v>14</v>
      </c>
      <c r="W4" s="43"/>
      <c r="X4" s="45" t="s">
        <v>24</v>
      </c>
      <c r="Y4" s="43" t="s">
        <v>16</v>
      </c>
      <c r="Z4" s="43"/>
      <c r="AA4" s="45" t="s">
        <v>14</v>
      </c>
      <c r="AB4" s="45"/>
      <c r="AC4" s="45" t="s">
        <v>25</v>
      </c>
    </row>
    <row r="5" spans="1:29" ht="15" hidden="1" customHeight="1" x14ac:dyDescent="0.25">
      <c r="A5" s="43"/>
      <c r="B5" s="43"/>
      <c r="C5" s="43"/>
      <c r="D5" s="44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11" t="s">
        <v>17</v>
      </c>
      <c r="U5" s="30" t="s">
        <v>23</v>
      </c>
      <c r="V5" s="11" t="s">
        <v>18</v>
      </c>
      <c r="W5" s="30" t="s">
        <v>23</v>
      </c>
      <c r="X5" s="45"/>
      <c r="Y5" s="11" t="s">
        <v>19</v>
      </c>
      <c r="Z5" s="30" t="s">
        <v>23</v>
      </c>
      <c r="AA5" s="30" t="s">
        <v>20</v>
      </c>
      <c r="AB5" s="30" t="s">
        <v>13</v>
      </c>
      <c r="AC5" s="45"/>
    </row>
    <row r="6" spans="1:29" s="4" customFormat="1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4">
        <v>12</v>
      </c>
      <c r="M6" s="14">
        <v>13</v>
      </c>
      <c r="N6" s="14">
        <v>14</v>
      </c>
      <c r="O6" s="14">
        <v>15</v>
      </c>
      <c r="P6" s="14">
        <v>16</v>
      </c>
      <c r="Q6" s="14">
        <v>17</v>
      </c>
      <c r="R6" s="14">
        <v>18</v>
      </c>
      <c r="S6" s="14">
        <v>19</v>
      </c>
      <c r="T6" s="14">
        <v>20</v>
      </c>
      <c r="U6" s="36">
        <v>21</v>
      </c>
      <c r="V6" s="14">
        <v>22</v>
      </c>
      <c r="W6" s="36">
        <v>23</v>
      </c>
      <c r="X6" s="36">
        <v>24</v>
      </c>
      <c r="Y6" s="15">
        <v>25</v>
      </c>
      <c r="Z6" s="39">
        <v>26</v>
      </c>
      <c r="AA6" s="39">
        <v>27</v>
      </c>
      <c r="AB6" s="39">
        <v>28</v>
      </c>
      <c r="AC6" s="39">
        <v>29</v>
      </c>
    </row>
    <row r="7" spans="1:29" s="4" customFormat="1" ht="30.6" customHeight="1" x14ac:dyDescent="0.25">
      <c r="A7" s="46" t="s">
        <v>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</row>
    <row r="8" spans="1:29" s="4" customFormat="1" ht="14.45" customHeight="1" x14ac:dyDescent="0.25">
      <c r="A8" s="43" t="s">
        <v>62</v>
      </c>
      <c r="B8" s="43"/>
      <c r="C8" s="11" t="s">
        <v>30</v>
      </c>
      <c r="D8" s="11" t="s">
        <v>30</v>
      </c>
      <c r="E8" s="11" t="s">
        <v>30</v>
      </c>
      <c r="F8" s="11" t="s">
        <v>30</v>
      </c>
      <c r="G8" s="11" t="s">
        <v>30</v>
      </c>
      <c r="H8" s="11" t="s">
        <v>30</v>
      </c>
      <c r="I8" s="11" t="s">
        <v>30</v>
      </c>
      <c r="J8" s="11" t="s">
        <v>30</v>
      </c>
      <c r="K8" s="11" t="s">
        <v>30</v>
      </c>
      <c r="L8" s="11" t="s">
        <v>30</v>
      </c>
      <c r="M8" s="11" t="s">
        <v>30</v>
      </c>
      <c r="N8" s="11" t="s">
        <v>30</v>
      </c>
      <c r="O8" s="11" t="s">
        <v>30</v>
      </c>
      <c r="P8" s="11" t="s">
        <v>30</v>
      </c>
      <c r="Q8" s="11" t="s">
        <v>30</v>
      </c>
      <c r="R8" s="11" t="s">
        <v>30</v>
      </c>
      <c r="S8" s="11" t="s">
        <v>30</v>
      </c>
      <c r="T8" s="17">
        <v>0</v>
      </c>
      <c r="U8" s="37">
        <f>T8*50%</f>
        <v>0</v>
      </c>
      <c r="V8" s="14">
        <v>0</v>
      </c>
      <c r="W8" s="36">
        <f t="shared" ref="W8:W13" si="0">V8*50%</f>
        <v>0</v>
      </c>
      <c r="X8" s="37">
        <f t="shared" ref="X8:X10" si="1">U8+W8</f>
        <v>0</v>
      </c>
      <c r="Y8" s="14">
        <v>0</v>
      </c>
      <c r="Z8" s="36">
        <f t="shared" ref="Z8:Z13" si="2">Y8*50%</f>
        <v>0</v>
      </c>
      <c r="AA8" s="36">
        <v>0</v>
      </c>
      <c r="AB8" s="36">
        <f t="shared" ref="AB8:AB13" si="3">AA8*50%</f>
        <v>0</v>
      </c>
      <c r="AC8" s="36">
        <f t="shared" ref="AC8:AC13" si="4">Z8+AB8</f>
        <v>0</v>
      </c>
    </row>
    <row r="9" spans="1:29" s="4" customFormat="1" ht="28.15" customHeight="1" x14ac:dyDescent="0.3">
      <c r="A9" s="49" t="s">
        <v>6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</row>
    <row r="10" spans="1:29" s="5" customFormat="1" ht="13.9" customHeight="1" x14ac:dyDescent="0.2">
      <c r="A10" s="50" t="s">
        <v>62</v>
      </c>
      <c r="B10" s="50"/>
      <c r="C10" s="6" t="s">
        <v>30</v>
      </c>
      <c r="D10" s="6" t="s">
        <v>30</v>
      </c>
      <c r="E10" s="6" t="s">
        <v>30</v>
      </c>
      <c r="F10" s="6" t="s">
        <v>30</v>
      </c>
      <c r="G10" s="6" t="s">
        <v>30</v>
      </c>
      <c r="H10" s="6" t="s">
        <v>30</v>
      </c>
      <c r="I10" s="6" t="s">
        <v>30</v>
      </c>
      <c r="J10" s="6" t="s">
        <v>30</v>
      </c>
      <c r="K10" s="6" t="s">
        <v>30</v>
      </c>
      <c r="L10" s="6" t="s">
        <v>30</v>
      </c>
      <c r="M10" s="6" t="s">
        <v>30</v>
      </c>
      <c r="N10" s="6" t="s">
        <v>30</v>
      </c>
      <c r="O10" s="6" t="s">
        <v>30</v>
      </c>
      <c r="P10" s="6" t="s">
        <v>30</v>
      </c>
      <c r="Q10" s="6" t="s">
        <v>30</v>
      </c>
      <c r="R10" s="6" t="s">
        <v>30</v>
      </c>
      <c r="S10" s="6" t="s">
        <v>30</v>
      </c>
      <c r="T10" s="8">
        <v>0</v>
      </c>
      <c r="U10" s="38">
        <f>T10*50%</f>
        <v>0</v>
      </c>
      <c r="V10" s="8">
        <v>0</v>
      </c>
      <c r="W10" s="38">
        <f t="shared" si="0"/>
        <v>0</v>
      </c>
      <c r="X10" s="38">
        <f t="shared" si="1"/>
        <v>0</v>
      </c>
      <c r="Y10" s="8">
        <v>0</v>
      </c>
      <c r="Z10" s="38">
        <f t="shared" si="2"/>
        <v>0</v>
      </c>
      <c r="AA10" s="38">
        <v>0</v>
      </c>
      <c r="AB10" s="38">
        <f t="shared" si="3"/>
        <v>0</v>
      </c>
      <c r="AC10" s="38">
        <f t="shared" si="4"/>
        <v>0</v>
      </c>
    </row>
    <row r="11" spans="1:29" ht="18.75" x14ac:dyDescent="0.25">
      <c r="A11" s="51" t="s">
        <v>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</row>
    <row r="12" spans="1:29" s="5" customFormat="1" ht="25.5" x14ac:dyDescent="0.2">
      <c r="A12" s="7">
        <v>1</v>
      </c>
      <c r="B12" s="10" t="s">
        <v>77</v>
      </c>
      <c r="C12" s="27" t="s">
        <v>78</v>
      </c>
      <c r="D12" s="22" t="s">
        <v>8</v>
      </c>
      <c r="E12" s="12">
        <v>2</v>
      </c>
      <c r="F12" s="10">
        <v>43</v>
      </c>
      <c r="G12" s="10">
        <v>43</v>
      </c>
      <c r="H12" s="10">
        <v>21</v>
      </c>
      <c r="I12" s="10">
        <v>10.5</v>
      </c>
      <c r="J12" s="10">
        <v>1</v>
      </c>
      <c r="K12" s="10">
        <v>4</v>
      </c>
      <c r="L12" s="10">
        <v>30</v>
      </c>
      <c r="M12" s="10">
        <v>10.5</v>
      </c>
      <c r="N12" s="10">
        <v>1.0940000000000001</v>
      </c>
      <c r="O12" s="10">
        <f>(H12*J12)+I12</f>
        <v>31.5</v>
      </c>
      <c r="P12" s="10">
        <v>31.5</v>
      </c>
      <c r="Q12" s="10">
        <v>7.96</v>
      </c>
      <c r="R12" s="10">
        <v>2.1840000000000002</v>
      </c>
      <c r="S12" s="10" t="s">
        <v>69</v>
      </c>
      <c r="T12" s="10">
        <f t="shared" ref="T12" si="5">((P12*K12)*Q12)*N12</f>
        <v>1097.2382400000001</v>
      </c>
      <c r="U12" s="29">
        <f t="shared" ref="U12" si="6">T12*50%</f>
        <v>548.61912000000007</v>
      </c>
      <c r="V12" s="10">
        <f t="shared" ref="V12" si="7">(M12*J12)*Q12</f>
        <v>83.58</v>
      </c>
      <c r="W12" s="29">
        <f t="shared" ref="W12" si="8">V12*50%</f>
        <v>41.79</v>
      </c>
      <c r="X12" s="29">
        <f t="shared" ref="X12" si="9">U12+W12</f>
        <v>590.40912000000003</v>
      </c>
      <c r="Y12" s="10">
        <f>(P12*K12)*R12</f>
        <v>275.18400000000003</v>
      </c>
      <c r="Z12" s="29">
        <f t="shared" ref="Z12" si="10">Y12*50%</f>
        <v>137.59200000000001</v>
      </c>
      <c r="AA12" s="29">
        <f t="shared" ref="AA12" si="11">(M12*J12)*R12</f>
        <v>22.932000000000002</v>
      </c>
      <c r="AB12" s="29">
        <f t="shared" ref="AB12" si="12">AA12*50%</f>
        <v>11.466000000000001</v>
      </c>
      <c r="AC12" s="29">
        <f t="shared" ref="AC12" si="13">Z12+AB12</f>
        <v>149.05800000000002</v>
      </c>
    </row>
    <row r="13" spans="1:29" ht="14.45" customHeight="1" x14ac:dyDescent="0.25">
      <c r="A13" s="50" t="s">
        <v>62</v>
      </c>
      <c r="B13" s="50"/>
      <c r="C13" s="6" t="s">
        <v>30</v>
      </c>
      <c r="D13" s="6" t="s">
        <v>30</v>
      </c>
      <c r="E13" s="6" t="s">
        <v>30</v>
      </c>
      <c r="F13" s="6" t="s">
        <v>30</v>
      </c>
      <c r="G13" s="6" t="s">
        <v>30</v>
      </c>
      <c r="H13" s="6" t="s">
        <v>30</v>
      </c>
      <c r="I13" s="6" t="s">
        <v>30</v>
      </c>
      <c r="J13" s="6" t="s">
        <v>30</v>
      </c>
      <c r="K13" s="6" t="s">
        <v>30</v>
      </c>
      <c r="L13" s="6" t="s">
        <v>30</v>
      </c>
      <c r="M13" s="6" t="s">
        <v>30</v>
      </c>
      <c r="N13" s="6" t="s">
        <v>30</v>
      </c>
      <c r="O13" s="6" t="s">
        <v>30</v>
      </c>
      <c r="P13" s="6" t="s">
        <v>30</v>
      </c>
      <c r="Q13" s="6" t="s">
        <v>30</v>
      </c>
      <c r="R13" s="6" t="s">
        <v>30</v>
      </c>
      <c r="S13" s="6" t="s">
        <v>30</v>
      </c>
      <c r="T13" s="8">
        <f>T12</f>
        <v>1097.2382400000001</v>
      </c>
      <c r="U13" s="38">
        <f>T13*50%</f>
        <v>548.61912000000007</v>
      </c>
      <c r="V13" s="8">
        <f>V12</f>
        <v>83.58</v>
      </c>
      <c r="W13" s="38">
        <f t="shared" si="0"/>
        <v>41.79</v>
      </c>
      <c r="X13" s="38">
        <f>U13+W13</f>
        <v>590.40912000000003</v>
      </c>
      <c r="Y13" s="8">
        <f>Y12</f>
        <v>275.18400000000003</v>
      </c>
      <c r="Z13" s="38">
        <f t="shared" si="2"/>
        <v>137.59200000000001</v>
      </c>
      <c r="AA13" s="38">
        <f>AA12</f>
        <v>22.932000000000002</v>
      </c>
      <c r="AB13" s="38">
        <f t="shared" si="3"/>
        <v>11.466000000000001</v>
      </c>
      <c r="AC13" s="38">
        <f t="shared" si="4"/>
        <v>149.05800000000002</v>
      </c>
    </row>
    <row r="14" spans="1:29" x14ac:dyDescent="0.25">
      <c r="A14" s="2"/>
      <c r="B14" s="2"/>
      <c r="C14" s="3"/>
      <c r="D14" s="3"/>
      <c r="E14" s="3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33"/>
      <c r="V14" s="2"/>
      <c r="W14" s="33"/>
      <c r="X14" s="33"/>
      <c r="Y14" s="18"/>
      <c r="Z14" s="40"/>
      <c r="AA14" s="40"/>
      <c r="AB14" s="40"/>
      <c r="AC14" s="40"/>
    </row>
    <row r="15" spans="1:29" ht="24.6" customHeight="1" x14ac:dyDescent="0.3">
      <c r="A15" s="2"/>
      <c r="B15" s="47" t="s">
        <v>72</v>
      </c>
      <c r="C15" s="47"/>
      <c r="D15" s="47"/>
      <c r="E15" s="47"/>
      <c r="F15" s="47"/>
      <c r="G15" s="47"/>
      <c r="H15" s="47"/>
      <c r="I15" s="2"/>
      <c r="J15" s="2"/>
      <c r="K15" s="2"/>
      <c r="L15" s="2"/>
      <c r="M15" s="2"/>
      <c r="N15" s="2"/>
      <c r="O15" s="48" t="s">
        <v>73</v>
      </c>
      <c r="P15" s="48"/>
      <c r="Q15" s="48"/>
      <c r="R15" s="48"/>
      <c r="S15" s="48"/>
      <c r="T15" s="2"/>
      <c r="U15" s="33"/>
      <c r="V15" s="2"/>
      <c r="W15" s="33"/>
      <c r="X15" s="33"/>
      <c r="Y15" s="18"/>
      <c r="Z15" s="40"/>
      <c r="AA15" s="40"/>
      <c r="AB15" s="40"/>
      <c r="AC15" s="40"/>
    </row>
    <row r="16" spans="1:29" x14ac:dyDescent="0.25">
      <c r="A16" s="2"/>
      <c r="B16" s="2"/>
      <c r="C16" s="3"/>
      <c r="D16" s="3"/>
      <c r="E16" s="3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33"/>
      <c r="V16" s="2"/>
      <c r="W16" s="33"/>
      <c r="X16" s="33"/>
    </row>
    <row r="17" spans="1:24" x14ac:dyDescent="0.25">
      <c r="A17" s="2"/>
      <c r="B17" s="2"/>
      <c r="C17" s="3"/>
      <c r="D17" s="3"/>
      <c r="E17" s="3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33"/>
      <c r="V17" s="2"/>
      <c r="W17" s="33"/>
      <c r="X17" s="33"/>
    </row>
    <row r="18" spans="1:24" x14ac:dyDescent="0.25">
      <c r="A18" s="2"/>
      <c r="B18" s="2"/>
      <c r="C18" s="3"/>
      <c r="D18" s="3"/>
      <c r="E18" s="3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33"/>
      <c r="V18" s="2"/>
      <c r="W18" s="33"/>
      <c r="X18" s="33"/>
    </row>
    <row r="19" spans="1:24" x14ac:dyDescent="0.25">
      <c r="A19" s="2"/>
      <c r="B19" s="2"/>
      <c r="C19" s="3"/>
      <c r="D19" s="3"/>
      <c r="E19" s="3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33"/>
      <c r="V19" s="2"/>
      <c r="W19" s="33"/>
      <c r="X19" s="33"/>
    </row>
    <row r="20" spans="1:24" x14ac:dyDescent="0.25">
      <c r="A20" s="2"/>
      <c r="B20" s="2"/>
      <c r="C20" s="3"/>
      <c r="D20" s="3"/>
      <c r="E20" s="3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33"/>
      <c r="V20" s="2"/>
      <c r="W20" s="33"/>
      <c r="X20" s="33"/>
    </row>
    <row r="21" spans="1:24" x14ac:dyDescent="0.25">
      <c r="A21" s="2"/>
      <c r="B21" s="2"/>
      <c r="C21" s="3"/>
      <c r="D21" s="3"/>
      <c r="E21" s="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33"/>
      <c r="V21" s="2"/>
      <c r="W21" s="33"/>
      <c r="X21" s="33"/>
    </row>
    <row r="22" spans="1:24" x14ac:dyDescent="0.25">
      <c r="A22" s="2"/>
      <c r="B22" s="2"/>
      <c r="C22" s="3"/>
      <c r="D22" s="3"/>
      <c r="E22" s="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33"/>
      <c r="V22" s="2"/>
      <c r="W22" s="33"/>
      <c r="X22" s="33"/>
    </row>
    <row r="23" spans="1:24" x14ac:dyDescent="0.25">
      <c r="A23" s="2"/>
      <c r="B23" s="2"/>
      <c r="C23" s="3"/>
      <c r="D23" s="3"/>
      <c r="E23" s="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33"/>
      <c r="V23" s="2"/>
      <c r="W23" s="33"/>
      <c r="X23" s="33"/>
    </row>
    <row r="24" spans="1:24" x14ac:dyDescent="0.25">
      <c r="A24" s="2"/>
      <c r="B24" s="2"/>
      <c r="C24" s="3"/>
      <c r="D24" s="3"/>
      <c r="E24" s="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33"/>
      <c r="V24" s="2"/>
      <c r="W24" s="33"/>
      <c r="X24" s="33"/>
    </row>
    <row r="25" spans="1:24" x14ac:dyDescent="0.25">
      <c r="A25" s="2"/>
      <c r="B25" s="2"/>
      <c r="C25" s="3"/>
      <c r="D25" s="3"/>
      <c r="E25" s="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33"/>
      <c r="V25" s="2"/>
      <c r="W25" s="33"/>
      <c r="X25" s="33"/>
    </row>
    <row r="26" spans="1:24" x14ac:dyDescent="0.25">
      <c r="A26" s="2"/>
      <c r="B26" s="2"/>
      <c r="C26" s="3"/>
      <c r="D26" s="3"/>
      <c r="E26" s="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33"/>
      <c r="V26" s="2"/>
      <c r="W26" s="33"/>
      <c r="X26" s="33"/>
    </row>
    <row r="27" spans="1:24" x14ac:dyDescent="0.25">
      <c r="A27" s="2"/>
      <c r="B27" s="2"/>
      <c r="C27" s="3"/>
      <c r="D27" s="3"/>
      <c r="E27" s="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33"/>
      <c r="V27" s="2"/>
      <c r="W27" s="33"/>
      <c r="X27" s="33"/>
    </row>
    <row r="28" spans="1:24" x14ac:dyDescent="0.25">
      <c r="A28" s="2"/>
      <c r="B28" s="2"/>
      <c r="C28" s="3"/>
      <c r="D28" s="3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33"/>
      <c r="V28" s="2"/>
      <c r="W28" s="33"/>
      <c r="X28" s="33"/>
    </row>
    <row r="29" spans="1:24" x14ac:dyDescent="0.25">
      <c r="A29" s="2"/>
      <c r="B29" s="2"/>
      <c r="C29" s="3"/>
      <c r="D29" s="3"/>
      <c r="E29" s="3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33"/>
      <c r="V29" s="2"/>
      <c r="W29" s="33"/>
      <c r="X29" s="33"/>
    </row>
  </sheetData>
  <mergeCells count="35">
    <mergeCell ref="B15:H15"/>
    <mergeCell ref="O15:S15"/>
    <mergeCell ref="A8:B8"/>
    <mergeCell ref="A9:AC9"/>
    <mergeCell ref="A10:B10"/>
    <mergeCell ref="A11:AC11"/>
    <mergeCell ref="A13:B13"/>
    <mergeCell ref="A7:AC7"/>
    <mergeCell ref="O4:O5"/>
    <mergeCell ref="P4:P5"/>
    <mergeCell ref="Q4:Q5"/>
    <mergeCell ref="R4:R5"/>
    <mergeCell ref="S4:S5"/>
    <mergeCell ref="T4:U4"/>
    <mergeCell ref="I4:I5"/>
    <mergeCell ref="J4:J5"/>
    <mergeCell ref="K4:K5"/>
    <mergeCell ref="L4:L5"/>
    <mergeCell ref="M4:M5"/>
    <mergeCell ref="N4:N5"/>
    <mergeCell ref="V4:W4"/>
    <mergeCell ref="X4:X5"/>
    <mergeCell ref="Y4:Z4"/>
    <mergeCell ref="AB1:AC1"/>
    <mergeCell ref="A2:AC2"/>
    <mergeCell ref="A4:A5"/>
    <mergeCell ref="B4:B5"/>
    <mergeCell ref="C4:C5"/>
    <mergeCell ref="D4:D5"/>
    <mergeCell ref="E4:E5"/>
    <mergeCell ref="F4:F5"/>
    <mergeCell ref="G4:G5"/>
    <mergeCell ref="H4:H5"/>
    <mergeCell ref="AA4:AB4"/>
    <mergeCell ref="AC4:AC5"/>
  </mergeCells>
  <pageMargins left="0.70866141732283472" right="0.70866141732283472" top="1.1417322834645669" bottom="0.74803149606299213" header="0.31496062992125984" footer="0.31496062992125984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BreakPreview" topLeftCell="A2" zoomScale="88" zoomScaleNormal="100" zoomScaleSheetLayoutView="88" workbookViewId="0">
      <selection activeCell="C12" sqref="C12"/>
    </sheetView>
  </sheetViews>
  <sheetFormatPr defaultRowHeight="15" x14ac:dyDescent="0.25"/>
  <cols>
    <col min="1" max="1" width="4.85546875" customWidth="1"/>
    <col min="2" max="2" width="30.5703125" style="34" customWidth="1"/>
    <col min="3" max="3" width="17" style="1" customWidth="1"/>
    <col min="4" max="4" width="19" style="1" customWidth="1"/>
    <col min="5" max="5" width="13.28515625" customWidth="1"/>
    <col min="6" max="6" width="13.7109375" customWidth="1"/>
    <col min="8" max="8" width="13.140625" customWidth="1"/>
    <col min="10" max="10" width="16.28515625" customWidth="1"/>
    <col min="11" max="11" width="14.7109375" customWidth="1"/>
  </cols>
  <sheetData>
    <row r="1" spans="1:11" ht="66.599999999999994" customHeight="1" x14ac:dyDescent="0.25">
      <c r="A1" s="19"/>
      <c r="B1" s="31"/>
      <c r="C1" s="26"/>
      <c r="D1" s="26"/>
      <c r="E1" s="19"/>
      <c r="F1" s="19"/>
      <c r="G1" s="19"/>
      <c r="H1" s="19"/>
      <c r="I1" s="19"/>
      <c r="J1" s="52" t="s">
        <v>70</v>
      </c>
      <c r="K1" s="52"/>
    </row>
    <row r="2" spans="1:11" ht="52.15" customHeight="1" x14ac:dyDescent="0.3">
      <c r="A2" s="53" t="s">
        <v>63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x14ac:dyDescent="0.25">
      <c r="A3" s="19"/>
      <c r="B3" s="31"/>
      <c r="C3" s="26"/>
      <c r="D3" s="26"/>
      <c r="E3" s="19"/>
      <c r="F3" s="19"/>
      <c r="G3" s="19"/>
      <c r="H3" s="19"/>
      <c r="I3" s="19"/>
      <c r="J3" s="19"/>
      <c r="K3" s="19"/>
    </row>
    <row r="4" spans="1:11" s="19" customFormat="1" ht="100.15" customHeight="1" x14ac:dyDescent="0.25">
      <c r="A4" s="43" t="s">
        <v>2</v>
      </c>
      <c r="B4" s="45" t="s">
        <v>0</v>
      </c>
      <c r="C4" s="43" t="s">
        <v>1</v>
      </c>
      <c r="D4" s="44" t="s">
        <v>9</v>
      </c>
      <c r="E4" s="43" t="s">
        <v>61</v>
      </c>
      <c r="F4" s="43" t="s">
        <v>56</v>
      </c>
      <c r="G4" s="43" t="s">
        <v>55</v>
      </c>
      <c r="H4" s="43" t="s">
        <v>58</v>
      </c>
      <c r="I4" s="43" t="s">
        <v>59</v>
      </c>
      <c r="J4" s="43" t="s">
        <v>57</v>
      </c>
      <c r="K4" s="43"/>
    </row>
    <row r="5" spans="1:11" s="19" customFormat="1" ht="55.15" customHeight="1" x14ac:dyDescent="0.25">
      <c r="A5" s="43"/>
      <c r="B5" s="45"/>
      <c r="C5" s="43"/>
      <c r="D5" s="44"/>
      <c r="E5" s="43"/>
      <c r="F5" s="43"/>
      <c r="G5" s="43"/>
      <c r="H5" s="43"/>
      <c r="I5" s="43"/>
      <c r="J5" s="11" t="s">
        <v>60</v>
      </c>
      <c r="K5" s="11" t="s">
        <v>23</v>
      </c>
    </row>
    <row r="6" spans="1:11" s="20" customFormat="1" x14ac:dyDescent="0.25">
      <c r="A6" s="11">
        <v>1</v>
      </c>
      <c r="B6" s="30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4">
        <v>8</v>
      </c>
      <c r="I6" s="14">
        <v>9</v>
      </c>
      <c r="J6" s="14">
        <v>10</v>
      </c>
      <c r="K6" s="14">
        <v>11</v>
      </c>
    </row>
    <row r="7" spans="1:11" s="20" customFormat="1" ht="30.6" customHeight="1" x14ac:dyDescent="0.25">
      <c r="A7" s="46" t="s">
        <v>5</v>
      </c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1:11" s="20" customFormat="1" x14ac:dyDescent="0.25">
      <c r="A8" s="43" t="s">
        <v>62</v>
      </c>
      <c r="B8" s="43"/>
      <c r="C8" s="11" t="s">
        <v>30</v>
      </c>
      <c r="D8" s="11" t="s">
        <v>30</v>
      </c>
      <c r="E8" s="11" t="s">
        <v>30</v>
      </c>
      <c r="F8" s="11" t="s">
        <v>30</v>
      </c>
      <c r="G8" s="11" t="s">
        <v>30</v>
      </c>
      <c r="H8" s="11" t="s">
        <v>30</v>
      </c>
      <c r="I8" s="11" t="s">
        <v>30</v>
      </c>
      <c r="J8" s="14">
        <v>0</v>
      </c>
      <c r="K8" s="14">
        <f t="shared" ref="K8" si="0">J8*50%</f>
        <v>0</v>
      </c>
    </row>
    <row r="9" spans="1:11" s="20" customFormat="1" ht="28.15" customHeight="1" x14ac:dyDescent="0.3">
      <c r="A9" s="49" t="s">
        <v>6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21" customFormat="1" ht="13.9" customHeight="1" x14ac:dyDescent="0.2">
      <c r="A10" s="43" t="s">
        <v>62</v>
      </c>
      <c r="B10" s="43"/>
      <c r="C10" s="11" t="s">
        <v>30</v>
      </c>
      <c r="D10" s="11" t="s">
        <v>30</v>
      </c>
      <c r="E10" s="11" t="s">
        <v>30</v>
      </c>
      <c r="F10" s="11" t="s">
        <v>30</v>
      </c>
      <c r="G10" s="11" t="s">
        <v>30</v>
      </c>
      <c r="H10" s="11" t="s">
        <v>30</v>
      </c>
      <c r="I10" s="11" t="s">
        <v>30</v>
      </c>
      <c r="J10" s="28">
        <v>0</v>
      </c>
      <c r="K10" s="14">
        <f t="shared" ref="K10" si="1">J10*50%</f>
        <v>0</v>
      </c>
    </row>
    <row r="11" spans="1:11" s="19" customFormat="1" ht="18.75" x14ac:dyDescent="0.25">
      <c r="A11" s="56" t="s">
        <v>7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1" s="21" customFormat="1" ht="25.5" x14ac:dyDescent="0.2">
      <c r="A12" s="10">
        <v>1</v>
      </c>
      <c r="B12" s="10" t="s">
        <v>79</v>
      </c>
      <c r="C12" s="27" t="s">
        <v>78</v>
      </c>
      <c r="D12" s="22" t="s">
        <v>8</v>
      </c>
      <c r="E12" s="10">
        <v>70</v>
      </c>
      <c r="F12" s="10">
        <v>30</v>
      </c>
      <c r="G12" s="10">
        <v>1</v>
      </c>
      <c r="H12" s="10">
        <v>70</v>
      </c>
      <c r="I12" s="10">
        <v>2.64</v>
      </c>
      <c r="J12" s="10">
        <f t="shared" ref="J12" si="2">H12*I12</f>
        <v>184.8</v>
      </c>
      <c r="K12" s="10">
        <f t="shared" ref="K12" si="3">J12*50%</f>
        <v>92.4</v>
      </c>
    </row>
    <row r="13" spans="1:11" s="21" customFormat="1" ht="1.1499999999999999" hidden="1" customHeight="1" x14ac:dyDescent="0.2">
      <c r="A13" s="10">
        <v>3</v>
      </c>
      <c r="B13" s="29"/>
      <c r="C13" s="16"/>
      <c r="D13" s="22"/>
      <c r="E13" s="10"/>
      <c r="F13" s="10"/>
      <c r="G13" s="10"/>
      <c r="H13" s="10"/>
      <c r="I13" s="10"/>
      <c r="J13" s="10">
        <f t="shared" ref="J13:J15" si="4">H13*I13</f>
        <v>0</v>
      </c>
      <c r="K13" s="10">
        <f t="shared" ref="K13:K15" si="5">J13*50%</f>
        <v>0</v>
      </c>
    </row>
    <row r="14" spans="1:11" s="21" customFormat="1" ht="12.75" hidden="1" x14ac:dyDescent="0.2">
      <c r="A14" s="10">
        <v>4</v>
      </c>
      <c r="B14" s="29"/>
      <c r="C14" s="12"/>
      <c r="D14" s="22"/>
      <c r="E14" s="10"/>
      <c r="F14" s="10"/>
      <c r="G14" s="10"/>
      <c r="H14" s="10"/>
      <c r="I14" s="10"/>
      <c r="J14" s="10">
        <f t="shared" si="4"/>
        <v>0</v>
      </c>
      <c r="K14" s="10">
        <f t="shared" si="5"/>
        <v>0</v>
      </c>
    </row>
    <row r="15" spans="1:11" s="21" customFormat="1" ht="12.75" hidden="1" x14ac:dyDescent="0.2">
      <c r="A15" s="10">
        <v>5</v>
      </c>
      <c r="B15" s="29"/>
      <c r="C15" s="12"/>
      <c r="D15" s="22"/>
      <c r="E15" s="10"/>
      <c r="F15" s="10"/>
      <c r="G15" s="10"/>
      <c r="H15" s="10"/>
      <c r="I15" s="10"/>
      <c r="J15" s="10">
        <f t="shared" si="4"/>
        <v>0</v>
      </c>
      <c r="K15" s="10">
        <f t="shared" si="5"/>
        <v>0</v>
      </c>
    </row>
    <row r="16" spans="1:11" s="19" customFormat="1" ht="14.45" customHeight="1" x14ac:dyDescent="0.25">
      <c r="A16" s="43" t="s">
        <v>62</v>
      </c>
      <c r="B16" s="43"/>
      <c r="C16" s="11" t="s">
        <v>30</v>
      </c>
      <c r="D16" s="11" t="s">
        <v>30</v>
      </c>
      <c r="E16" s="11" t="s">
        <v>30</v>
      </c>
      <c r="F16" s="11" t="s">
        <v>30</v>
      </c>
      <c r="G16" s="11" t="s">
        <v>30</v>
      </c>
      <c r="H16" s="11" t="s">
        <v>30</v>
      </c>
      <c r="I16" s="11" t="s">
        <v>30</v>
      </c>
      <c r="J16" s="14">
        <f>J12</f>
        <v>184.8</v>
      </c>
      <c r="K16" s="14">
        <f>J16*50%</f>
        <v>92.4</v>
      </c>
    </row>
    <row r="17" spans="1:11" s="19" customFormat="1" x14ac:dyDescent="0.25">
      <c r="A17" s="23"/>
      <c r="B17" s="32"/>
      <c r="C17" s="24"/>
      <c r="D17" s="24"/>
      <c r="E17" s="23"/>
      <c r="F17" s="23"/>
      <c r="G17" s="23"/>
      <c r="H17" s="23"/>
      <c r="I17" s="23"/>
      <c r="J17" s="23"/>
      <c r="K17" s="23"/>
    </row>
    <row r="18" spans="1:11" s="19" customFormat="1" ht="37.9" customHeight="1" x14ac:dyDescent="0.3">
      <c r="A18" s="54" t="s">
        <v>75</v>
      </c>
      <c r="B18" s="54"/>
      <c r="C18" s="54"/>
      <c r="D18" s="54"/>
      <c r="E18" s="54"/>
      <c r="F18" s="54"/>
      <c r="G18" s="54"/>
      <c r="H18" s="23"/>
      <c r="I18" s="23"/>
      <c r="J18" s="55" t="s">
        <v>74</v>
      </c>
      <c r="K18" s="55"/>
    </row>
    <row r="19" spans="1:11" x14ac:dyDescent="0.25">
      <c r="A19" s="23"/>
      <c r="B19" s="32"/>
      <c r="C19" s="24"/>
      <c r="D19" s="24"/>
      <c r="E19" s="23"/>
      <c r="F19" s="23"/>
      <c r="G19" s="23"/>
      <c r="H19" s="23"/>
      <c r="I19" s="23"/>
      <c r="J19" s="23"/>
      <c r="K19" s="23"/>
    </row>
    <row r="20" spans="1:11" x14ac:dyDescent="0.25">
      <c r="A20" s="2"/>
      <c r="B20" s="33"/>
      <c r="C20" s="3"/>
      <c r="D20" s="3"/>
      <c r="E20" s="2"/>
      <c r="F20" s="2"/>
      <c r="G20" s="2"/>
      <c r="H20" s="2"/>
      <c r="I20" s="2"/>
      <c r="J20" s="2"/>
      <c r="K20" s="2"/>
    </row>
    <row r="21" spans="1:11" x14ac:dyDescent="0.25">
      <c r="A21" s="2"/>
      <c r="B21" s="33"/>
      <c r="C21" s="3"/>
      <c r="D21" s="3"/>
      <c r="E21" s="2"/>
      <c r="F21" s="2"/>
      <c r="G21" s="2"/>
      <c r="H21" s="2"/>
      <c r="I21" s="2"/>
      <c r="J21" s="2"/>
      <c r="K21" s="2"/>
    </row>
    <row r="22" spans="1:11" x14ac:dyDescent="0.25">
      <c r="A22" s="2"/>
      <c r="B22" s="33"/>
      <c r="C22" s="3"/>
      <c r="D22" s="3"/>
      <c r="E22" s="2"/>
      <c r="F22" s="2"/>
      <c r="G22" s="2"/>
      <c r="H22" s="2"/>
      <c r="I22" s="2"/>
      <c r="J22" s="2"/>
      <c r="K22" s="2"/>
    </row>
    <row r="23" spans="1:11" x14ac:dyDescent="0.25">
      <c r="A23" s="2"/>
      <c r="B23" s="33"/>
      <c r="C23" s="3"/>
      <c r="D23" s="3"/>
      <c r="E23" s="2"/>
      <c r="F23" s="2"/>
      <c r="G23" s="2"/>
      <c r="H23" s="2"/>
      <c r="I23" s="2"/>
      <c r="J23" s="2"/>
      <c r="K23" s="2"/>
    </row>
    <row r="24" spans="1:11" x14ac:dyDescent="0.25">
      <c r="A24" s="2"/>
      <c r="B24" s="33"/>
      <c r="C24" s="3"/>
      <c r="D24" s="3"/>
      <c r="E24" s="2"/>
      <c r="F24" s="2"/>
      <c r="G24" s="2"/>
      <c r="H24" s="2"/>
      <c r="I24" s="2"/>
      <c r="J24" s="2"/>
      <c r="K24" s="2"/>
    </row>
    <row r="25" spans="1:11" x14ac:dyDescent="0.25">
      <c r="A25" s="2"/>
      <c r="B25" s="33"/>
      <c r="C25" s="3"/>
      <c r="D25" s="3"/>
      <c r="E25" s="2"/>
      <c r="F25" s="2"/>
      <c r="G25" s="2"/>
      <c r="H25" s="2"/>
      <c r="I25" s="2"/>
      <c r="J25" s="2"/>
      <c r="K25" s="2"/>
    </row>
    <row r="26" spans="1:11" x14ac:dyDescent="0.25">
      <c r="A26" s="2"/>
      <c r="B26" s="33"/>
      <c r="C26" s="3"/>
      <c r="D26" s="3"/>
      <c r="E26" s="2"/>
      <c r="F26" s="2"/>
      <c r="G26" s="2"/>
      <c r="H26" s="2"/>
      <c r="I26" s="2"/>
      <c r="J26" s="2"/>
      <c r="K26" s="2"/>
    </row>
    <row r="27" spans="1:11" x14ac:dyDescent="0.25">
      <c r="A27" s="2"/>
      <c r="B27" s="33"/>
      <c r="C27" s="3"/>
      <c r="D27" s="3"/>
      <c r="E27" s="2"/>
      <c r="F27" s="2"/>
      <c r="G27" s="2"/>
      <c r="H27" s="2"/>
      <c r="I27" s="2"/>
      <c r="J27" s="2"/>
      <c r="K27" s="2"/>
    </row>
    <row r="28" spans="1:11" x14ac:dyDescent="0.25">
      <c r="A28" s="2"/>
      <c r="B28" s="33"/>
      <c r="C28" s="3"/>
      <c r="D28" s="3"/>
      <c r="E28" s="2"/>
      <c r="F28" s="2"/>
      <c r="G28" s="2"/>
      <c r="H28" s="2"/>
      <c r="I28" s="2"/>
      <c r="J28" s="2"/>
      <c r="K28" s="2"/>
    </row>
    <row r="29" spans="1:11" x14ac:dyDescent="0.25">
      <c r="A29" s="2"/>
      <c r="B29" s="33"/>
      <c r="C29" s="3"/>
      <c r="D29" s="3"/>
      <c r="E29" s="2"/>
      <c r="F29" s="2"/>
      <c r="G29" s="2"/>
      <c r="H29" s="2"/>
      <c r="I29" s="2"/>
      <c r="J29" s="2"/>
      <c r="K29" s="2"/>
    </row>
    <row r="30" spans="1:11" x14ac:dyDescent="0.25">
      <c r="A30" s="2"/>
      <c r="B30" s="33"/>
      <c r="C30" s="3"/>
      <c r="D30" s="3"/>
      <c r="E30" s="2"/>
      <c r="F30" s="2"/>
      <c r="G30" s="2"/>
      <c r="H30" s="2"/>
      <c r="I30" s="2"/>
      <c r="J30" s="2"/>
      <c r="K30" s="2"/>
    </row>
    <row r="31" spans="1:11" x14ac:dyDescent="0.25">
      <c r="A31" s="2"/>
      <c r="B31" s="33"/>
      <c r="C31" s="3"/>
      <c r="D31" s="3"/>
      <c r="E31" s="2"/>
      <c r="F31" s="2"/>
      <c r="G31" s="2"/>
      <c r="H31" s="2"/>
      <c r="I31" s="2"/>
      <c r="J31" s="2"/>
      <c r="K31" s="2"/>
    </row>
    <row r="32" spans="1:11" x14ac:dyDescent="0.25">
      <c r="A32" s="2"/>
      <c r="B32" s="33"/>
      <c r="C32" s="3"/>
      <c r="D32" s="3"/>
      <c r="E32" s="2"/>
      <c r="F32" s="2"/>
      <c r="G32" s="2"/>
      <c r="H32" s="2"/>
      <c r="I32" s="2"/>
      <c r="J32" s="2"/>
      <c r="K32" s="2"/>
    </row>
  </sheetData>
  <mergeCells count="20">
    <mergeCell ref="A16:B16"/>
    <mergeCell ref="A18:G18"/>
    <mergeCell ref="J18:K18"/>
    <mergeCell ref="A11:K11"/>
    <mergeCell ref="A10:B10"/>
    <mergeCell ref="A7:K7"/>
    <mergeCell ref="A8:B8"/>
    <mergeCell ref="A9:K9"/>
    <mergeCell ref="J1:K1"/>
    <mergeCell ref="A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K4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topLeftCell="A2" zoomScale="88" zoomScaleNormal="100" zoomScaleSheetLayoutView="88" workbookViewId="0">
      <selection activeCell="C12" sqref="C12"/>
    </sheetView>
  </sheetViews>
  <sheetFormatPr defaultRowHeight="15" x14ac:dyDescent="0.25"/>
  <cols>
    <col min="1" max="1" width="4.85546875" customWidth="1"/>
    <col min="2" max="2" width="30.5703125" style="34" customWidth="1"/>
    <col min="3" max="3" width="17" style="1" customWidth="1"/>
    <col min="4" max="6" width="14" customWidth="1"/>
    <col min="7" max="7" width="20" customWidth="1"/>
    <col min="8" max="8" width="14.42578125" customWidth="1"/>
    <col min="9" max="9" width="16.85546875" customWidth="1"/>
    <col min="10" max="10" width="14.5703125" customWidth="1"/>
    <col min="11" max="11" width="13.28515625" customWidth="1"/>
    <col min="12" max="12" width="19.7109375" customWidth="1"/>
    <col min="13" max="13" width="14" customWidth="1"/>
    <col min="14" max="14" width="16.28515625" customWidth="1"/>
  </cols>
  <sheetData>
    <row r="1" spans="1:14" ht="69.599999999999994" customHeight="1" x14ac:dyDescent="0.25">
      <c r="M1" s="57" t="s">
        <v>66</v>
      </c>
      <c r="N1" s="57"/>
    </row>
    <row r="2" spans="1:14" ht="48" customHeight="1" x14ac:dyDescent="0.3">
      <c r="A2" s="42" t="s">
        <v>46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4" spans="1:14" ht="27.6" customHeight="1" x14ac:dyDescent="0.25">
      <c r="A4" s="50" t="s">
        <v>2</v>
      </c>
      <c r="B4" s="58" t="s">
        <v>0</v>
      </c>
      <c r="C4" s="50" t="s">
        <v>1</v>
      </c>
      <c r="D4" s="50" t="s">
        <v>36</v>
      </c>
      <c r="E4" s="50"/>
      <c r="F4" s="50"/>
      <c r="G4" s="50"/>
      <c r="H4" s="50"/>
      <c r="I4" s="50" t="s">
        <v>39</v>
      </c>
      <c r="J4" s="50"/>
      <c r="K4" s="50"/>
      <c r="L4" s="50"/>
      <c r="M4" s="50"/>
      <c r="N4" s="50" t="s">
        <v>41</v>
      </c>
    </row>
    <row r="5" spans="1:14" ht="69.599999999999994" customHeight="1" x14ac:dyDescent="0.25">
      <c r="A5" s="50"/>
      <c r="B5" s="58"/>
      <c r="C5" s="50"/>
      <c r="D5" s="6" t="s">
        <v>33</v>
      </c>
      <c r="E5" s="6" t="s">
        <v>34</v>
      </c>
      <c r="F5" s="6" t="s">
        <v>38</v>
      </c>
      <c r="G5" s="6" t="s">
        <v>37</v>
      </c>
      <c r="H5" s="6" t="s">
        <v>23</v>
      </c>
      <c r="I5" s="6" t="s">
        <v>35</v>
      </c>
      <c r="J5" s="6" t="s">
        <v>34</v>
      </c>
      <c r="K5" s="6" t="s">
        <v>38</v>
      </c>
      <c r="L5" s="6" t="s">
        <v>40</v>
      </c>
      <c r="M5" s="6" t="s">
        <v>23</v>
      </c>
      <c r="N5" s="50"/>
    </row>
    <row r="6" spans="1:14" s="4" customFormat="1" x14ac:dyDescent="0.25">
      <c r="A6" s="6">
        <v>1</v>
      </c>
      <c r="B6" s="35">
        <v>2</v>
      </c>
      <c r="C6" s="6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9">
        <v>14</v>
      </c>
    </row>
    <row r="7" spans="1:14" s="4" customFormat="1" ht="30.6" customHeight="1" x14ac:dyDescent="0.25">
      <c r="A7" s="59" t="s">
        <v>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</row>
    <row r="8" spans="1:14" s="4" customFormat="1" ht="14.45" customHeight="1" x14ac:dyDescent="0.25">
      <c r="A8" s="50" t="s">
        <v>62</v>
      </c>
      <c r="B8" s="50"/>
      <c r="C8" s="6" t="s">
        <v>30</v>
      </c>
      <c r="D8" s="6" t="s">
        <v>30</v>
      </c>
      <c r="E8" s="6" t="s">
        <v>30</v>
      </c>
      <c r="F8" s="6" t="s">
        <v>30</v>
      </c>
      <c r="G8" s="8">
        <v>0</v>
      </c>
      <c r="H8" s="8">
        <v>0</v>
      </c>
      <c r="I8" s="6" t="s">
        <v>30</v>
      </c>
      <c r="J8" s="6" t="s">
        <v>30</v>
      </c>
      <c r="K8" s="6" t="s">
        <v>30</v>
      </c>
      <c r="L8" s="8">
        <v>0</v>
      </c>
      <c r="M8" s="8">
        <v>0</v>
      </c>
      <c r="N8" s="8">
        <v>0</v>
      </c>
    </row>
    <row r="9" spans="1:14" s="4" customFormat="1" ht="28.15" customHeight="1" x14ac:dyDescent="0.3">
      <c r="A9" s="60" t="s">
        <v>6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</row>
    <row r="10" spans="1:14" s="5" customFormat="1" ht="13.9" customHeight="1" x14ac:dyDescent="0.2">
      <c r="A10" s="50" t="s">
        <v>62</v>
      </c>
      <c r="B10" s="50"/>
      <c r="C10" s="6" t="s">
        <v>30</v>
      </c>
      <c r="D10" s="6" t="s">
        <v>30</v>
      </c>
      <c r="E10" s="6" t="s">
        <v>30</v>
      </c>
      <c r="F10" s="6" t="s">
        <v>30</v>
      </c>
      <c r="G10" s="8">
        <v>0</v>
      </c>
      <c r="H10" s="8">
        <v>0</v>
      </c>
      <c r="I10" s="6" t="s">
        <v>30</v>
      </c>
      <c r="J10" s="6" t="s">
        <v>30</v>
      </c>
      <c r="K10" s="6" t="s">
        <v>30</v>
      </c>
      <c r="L10" s="8">
        <v>0</v>
      </c>
      <c r="M10" s="8">
        <v>0</v>
      </c>
      <c r="N10" s="8">
        <v>0</v>
      </c>
    </row>
    <row r="11" spans="1:14" ht="18.75" x14ac:dyDescent="0.25">
      <c r="A11" s="51" t="s">
        <v>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</row>
    <row r="12" spans="1:14" s="5" customFormat="1" x14ac:dyDescent="0.2">
      <c r="A12" s="7">
        <v>1</v>
      </c>
      <c r="B12" s="10" t="s">
        <v>80</v>
      </c>
      <c r="C12" s="27" t="s">
        <v>81</v>
      </c>
      <c r="D12" s="10">
        <v>3.6</v>
      </c>
      <c r="E12" s="10">
        <v>1</v>
      </c>
      <c r="F12" s="10">
        <v>36.200000000000003</v>
      </c>
      <c r="G12" s="10">
        <f t="shared" ref="G12" si="0">D12*E12*F12</f>
        <v>130.32000000000002</v>
      </c>
      <c r="H12" s="10">
        <f t="shared" ref="H12" si="1">G12*50%</f>
        <v>65.160000000000011</v>
      </c>
      <c r="I12" s="10">
        <v>0</v>
      </c>
      <c r="J12" s="10">
        <v>0</v>
      </c>
      <c r="K12" s="10">
        <v>0</v>
      </c>
      <c r="L12" s="10">
        <f t="shared" ref="L12" si="2">I12*J12*K12</f>
        <v>0</v>
      </c>
      <c r="M12" s="10">
        <f t="shared" ref="M12" si="3">L12*50%</f>
        <v>0</v>
      </c>
      <c r="N12" s="25">
        <f t="shared" ref="N12" si="4">H12+M12</f>
        <v>65.160000000000011</v>
      </c>
    </row>
    <row r="13" spans="1:14" ht="14.45" customHeight="1" x14ac:dyDescent="0.25">
      <c r="A13" s="50" t="s">
        <v>62</v>
      </c>
      <c r="B13" s="50"/>
      <c r="C13" s="6" t="s">
        <v>30</v>
      </c>
      <c r="D13" s="6" t="s">
        <v>30</v>
      </c>
      <c r="E13" s="6" t="s">
        <v>30</v>
      </c>
      <c r="F13" s="6" t="s">
        <v>30</v>
      </c>
      <c r="G13" s="8">
        <f>G12</f>
        <v>130.32000000000002</v>
      </c>
      <c r="H13" s="8">
        <f>H12</f>
        <v>65.160000000000011</v>
      </c>
      <c r="I13" s="6" t="s">
        <v>30</v>
      </c>
      <c r="J13" s="6" t="s">
        <v>30</v>
      </c>
      <c r="K13" s="6" t="s">
        <v>30</v>
      </c>
      <c r="L13" s="8">
        <f>L12</f>
        <v>0</v>
      </c>
      <c r="M13" s="8">
        <f>M12</f>
        <v>0</v>
      </c>
      <c r="N13" s="8">
        <f>N12</f>
        <v>65.160000000000011</v>
      </c>
    </row>
    <row r="14" spans="1:14" x14ac:dyDescent="0.25">
      <c r="A14" s="2"/>
      <c r="B14" s="33"/>
      <c r="C14" s="3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4" ht="18.75" x14ac:dyDescent="0.3">
      <c r="A15" s="48" t="s">
        <v>75</v>
      </c>
      <c r="B15" s="48"/>
      <c r="C15" s="48"/>
      <c r="D15" s="48"/>
      <c r="E15" s="48"/>
      <c r="F15" s="48"/>
      <c r="G15" s="48"/>
      <c r="H15" s="2"/>
      <c r="I15" s="2"/>
      <c r="J15" s="2"/>
      <c r="K15" s="2"/>
      <c r="L15" s="48" t="s">
        <v>76</v>
      </c>
      <c r="M15" s="48"/>
    </row>
    <row r="16" spans="1:14" x14ac:dyDescent="0.25">
      <c r="A16" s="2"/>
      <c r="B16" s="33"/>
      <c r="C16" s="3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2"/>
      <c r="B17" s="33"/>
      <c r="C17" s="3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2"/>
      <c r="B18" s="33"/>
      <c r="C18" s="3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2"/>
      <c r="B19" s="33"/>
      <c r="C19" s="3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x14ac:dyDescent="0.25">
      <c r="A20" s="2"/>
      <c r="B20" s="33"/>
      <c r="C20" s="3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25">
      <c r="A21" s="2"/>
      <c r="B21" s="33"/>
      <c r="C21" s="3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25">
      <c r="A22" s="2"/>
      <c r="B22" s="33"/>
      <c r="C22" s="3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x14ac:dyDescent="0.25">
      <c r="A23" s="2"/>
      <c r="B23" s="33"/>
      <c r="C23" s="3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x14ac:dyDescent="0.25">
      <c r="A24" s="2"/>
      <c r="B24" s="33"/>
      <c r="C24" s="3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x14ac:dyDescent="0.25">
      <c r="A25" s="2"/>
      <c r="B25" s="33"/>
      <c r="C25" s="3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x14ac:dyDescent="0.25">
      <c r="A26" s="2"/>
      <c r="B26" s="33"/>
      <c r="C26" s="3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25">
      <c r="A27" s="2"/>
      <c r="B27" s="33"/>
      <c r="C27" s="3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x14ac:dyDescent="0.25">
      <c r="A28" s="2"/>
      <c r="B28" s="33"/>
      <c r="C28" s="3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25">
      <c r="A29" s="2"/>
      <c r="B29" s="33"/>
      <c r="C29" s="3"/>
      <c r="D29" s="2"/>
      <c r="E29" s="2"/>
      <c r="F29" s="2"/>
      <c r="G29" s="2"/>
      <c r="H29" s="2"/>
      <c r="I29" s="2"/>
      <c r="J29" s="2"/>
      <c r="K29" s="2"/>
      <c r="L29" s="2"/>
      <c r="M29" s="2"/>
    </row>
  </sheetData>
  <mergeCells count="16">
    <mergeCell ref="A15:G15"/>
    <mergeCell ref="L15:M15"/>
    <mergeCell ref="A7:N7"/>
    <mergeCell ref="A8:B8"/>
    <mergeCell ref="A9:N9"/>
    <mergeCell ref="A10:B10"/>
    <mergeCell ref="A11:N11"/>
    <mergeCell ref="A13:B13"/>
    <mergeCell ref="M1:N1"/>
    <mergeCell ref="A2:N2"/>
    <mergeCell ref="A4:A5"/>
    <mergeCell ref="B4:B5"/>
    <mergeCell ref="C4:C5"/>
    <mergeCell ref="D4:H4"/>
    <mergeCell ref="I4:M4"/>
    <mergeCell ref="N4:N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view="pageBreakPreview" zoomScale="88" zoomScaleNormal="100" zoomScaleSheetLayoutView="88" workbookViewId="0">
      <selection activeCell="C12" sqref="C12"/>
    </sheetView>
  </sheetViews>
  <sheetFormatPr defaultRowHeight="15" x14ac:dyDescent="0.25"/>
  <cols>
    <col min="1" max="1" width="4.85546875" customWidth="1"/>
    <col min="2" max="2" width="30.5703125" customWidth="1"/>
    <col min="3" max="4" width="17" style="1" customWidth="1"/>
    <col min="5" max="5" width="16.85546875" customWidth="1"/>
    <col min="6" max="6" width="14" customWidth="1"/>
    <col min="7" max="7" width="20" customWidth="1"/>
    <col min="8" max="8" width="14.42578125" customWidth="1"/>
  </cols>
  <sheetData>
    <row r="1" spans="1:9" ht="66.599999999999994" customHeight="1" x14ac:dyDescent="0.25">
      <c r="G1" s="57" t="s">
        <v>67</v>
      </c>
      <c r="H1" s="57"/>
    </row>
    <row r="2" spans="1:9" ht="48" customHeight="1" x14ac:dyDescent="0.3">
      <c r="A2" s="42" t="s">
        <v>43</v>
      </c>
      <c r="B2" s="42"/>
      <c r="C2" s="42"/>
      <c r="D2" s="42"/>
      <c r="E2" s="42"/>
      <c r="F2" s="42"/>
      <c r="G2" s="42"/>
      <c r="H2" s="42"/>
    </row>
    <row r="4" spans="1:9" ht="27.6" customHeight="1" x14ac:dyDescent="0.25">
      <c r="A4" s="50" t="s">
        <v>2</v>
      </c>
      <c r="B4" s="50" t="s">
        <v>0</v>
      </c>
      <c r="C4" s="50" t="s">
        <v>1</v>
      </c>
      <c r="D4" s="50" t="s">
        <v>3</v>
      </c>
      <c r="E4" s="50" t="s">
        <v>42</v>
      </c>
      <c r="F4" s="50"/>
      <c r="G4" s="50"/>
      <c r="H4" s="50"/>
    </row>
    <row r="5" spans="1:9" ht="78.599999999999994" customHeight="1" x14ac:dyDescent="0.25">
      <c r="A5" s="50"/>
      <c r="B5" s="50"/>
      <c r="C5" s="50"/>
      <c r="D5" s="50"/>
      <c r="E5" s="6" t="s">
        <v>44</v>
      </c>
      <c r="F5" s="6" t="s">
        <v>34</v>
      </c>
      <c r="G5" s="6" t="s">
        <v>45</v>
      </c>
      <c r="H5" s="6" t="s">
        <v>23</v>
      </c>
    </row>
    <row r="6" spans="1:9" s="4" customFormat="1" x14ac:dyDescent="0.25">
      <c r="A6" s="6">
        <v>1</v>
      </c>
      <c r="B6" s="6">
        <v>2</v>
      </c>
      <c r="C6" s="6">
        <v>3</v>
      </c>
      <c r="D6" s="6"/>
      <c r="E6" s="8">
        <v>4</v>
      </c>
      <c r="F6" s="8">
        <v>5</v>
      </c>
      <c r="G6" s="8">
        <v>7</v>
      </c>
      <c r="H6" s="8">
        <v>8</v>
      </c>
    </row>
    <row r="7" spans="1:9" s="4" customFormat="1" ht="30.6" customHeight="1" x14ac:dyDescent="0.25">
      <c r="A7" s="59" t="s">
        <v>5</v>
      </c>
      <c r="B7" s="59"/>
      <c r="C7" s="59"/>
      <c r="D7" s="59"/>
      <c r="E7" s="59"/>
      <c r="F7" s="59"/>
      <c r="G7" s="59"/>
      <c r="H7" s="59"/>
    </row>
    <row r="8" spans="1:9" s="4" customFormat="1" ht="14.45" customHeight="1" x14ac:dyDescent="0.25">
      <c r="A8" s="50" t="s">
        <v>62</v>
      </c>
      <c r="B8" s="50"/>
      <c r="C8" s="6" t="s">
        <v>30</v>
      </c>
      <c r="D8" s="6" t="s">
        <v>30</v>
      </c>
      <c r="E8" s="6" t="s">
        <v>30</v>
      </c>
      <c r="F8" s="6" t="s">
        <v>30</v>
      </c>
      <c r="G8" s="8">
        <v>0</v>
      </c>
      <c r="H8" s="8">
        <v>0</v>
      </c>
    </row>
    <row r="9" spans="1:9" s="4" customFormat="1" ht="52.15" customHeight="1" x14ac:dyDescent="0.3">
      <c r="A9" s="63" t="s">
        <v>6</v>
      </c>
      <c r="B9" s="63"/>
      <c r="C9" s="63"/>
      <c r="D9" s="63"/>
      <c r="E9" s="63"/>
      <c r="F9" s="63"/>
      <c r="G9" s="63"/>
      <c r="H9" s="63"/>
    </row>
    <row r="10" spans="1:9" s="5" customFormat="1" ht="13.9" customHeight="1" x14ac:dyDescent="0.2">
      <c r="A10" s="50" t="s">
        <v>62</v>
      </c>
      <c r="B10" s="50"/>
      <c r="C10" s="6" t="s">
        <v>30</v>
      </c>
      <c r="D10" s="6" t="s">
        <v>30</v>
      </c>
      <c r="E10" s="6" t="s">
        <v>30</v>
      </c>
      <c r="F10" s="6" t="s">
        <v>30</v>
      </c>
      <c r="G10" s="8">
        <v>0</v>
      </c>
      <c r="H10" s="8">
        <v>0</v>
      </c>
    </row>
    <row r="11" spans="1:9" ht="18.75" x14ac:dyDescent="0.25">
      <c r="A11" s="51" t="s">
        <v>7</v>
      </c>
      <c r="B11" s="51"/>
      <c r="C11" s="51"/>
      <c r="D11" s="51"/>
      <c r="E11" s="51"/>
      <c r="F11" s="51"/>
      <c r="G11" s="51"/>
      <c r="H11" s="51"/>
    </row>
    <row r="12" spans="1:9" s="5" customFormat="1" x14ac:dyDescent="0.2">
      <c r="A12" s="7">
        <v>1</v>
      </c>
      <c r="B12" s="10" t="s">
        <v>80</v>
      </c>
      <c r="C12" s="27" t="s">
        <v>81</v>
      </c>
      <c r="D12" s="13">
        <v>2</v>
      </c>
      <c r="E12" s="10">
        <v>22.3</v>
      </c>
      <c r="F12" s="10">
        <v>1</v>
      </c>
      <c r="G12" s="10">
        <f t="shared" ref="G12" si="0">E12*F12</f>
        <v>22.3</v>
      </c>
      <c r="H12" s="10">
        <f t="shared" ref="H12" si="1">G12*50%</f>
        <v>11.15</v>
      </c>
    </row>
    <row r="13" spans="1:9" ht="14.45" customHeight="1" x14ac:dyDescent="0.25">
      <c r="A13" s="50" t="s">
        <v>62</v>
      </c>
      <c r="B13" s="50"/>
      <c r="C13" s="6" t="s">
        <v>30</v>
      </c>
      <c r="D13" s="6" t="s">
        <v>30</v>
      </c>
      <c r="E13" s="6" t="s">
        <v>30</v>
      </c>
      <c r="F13" s="6" t="s">
        <v>30</v>
      </c>
      <c r="G13" s="8">
        <f>G12</f>
        <v>22.3</v>
      </c>
      <c r="H13" s="8">
        <f>H12</f>
        <v>11.15</v>
      </c>
    </row>
    <row r="14" spans="1:9" x14ac:dyDescent="0.25">
      <c r="A14" s="2"/>
      <c r="B14" s="2"/>
      <c r="C14" s="3"/>
      <c r="D14" s="3"/>
      <c r="E14" s="2"/>
      <c r="F14" s="2"/>
      <c r="G14" s="2"/>
      <c r="H14" s="2"/>
    </row>
    <row r="15" spans="1:9" ht="15.75" x14ac:dyDescent="0.25">
      <c r="A15" s="61" t="s">
        <v>75</v>
      </c>
      <c r="B15" s="62"/>
      <c r="C15" s="62"/>
      <c r="D15" s="62"/>
      <c r="E15" s="62"/>
      <c r="F15" s="62"/>
      <c r="G15" s="64" t="s">
        <v>74</v>
      </c>
      <c r="H15" s="65"/>
      <c r="I15" s="65"/>
    </row>
    <row r="16" spans="1:9" x14ac:dyDescent="0.25">
      <c r="A16" s="2"/>
      <c r="B16" s="2"/>
      <c r="C16" s="3"/>
      <c r="D16" s="3"/>
      <c r="E16" s="2"/>
      <c r="F16" s="2"/>
      <c r="G16" s="2"/>
      <c r="H16" s="2"/>
    </row>
    <row r="17" spans="1:8" x14ac:dyDescent="0.25">
      <c r="A17" s="2"/>
      <c r="B17" s="2"/>
      <c r="C17" s="3"/>
      <c r="D17" s="3"/>
      <c r="E17" s="2"/>
      <c r="F17" s="2"/>
      <c r="G17" s="2"/>
      <c r="H17" s="2"/>
    </row>
    <row r="18" spans="1:8" x14ac:dyDescent="0.25">
      <c r="A18" s="2"/>
      <c r="B18" s="2"/>
      <c r="C18" s="3"/>
      <c r="D18" s="3"/>
      <c r="E18" s="2"/>
      <c r="F18" s="2"/>
      <c r="G18" s="2"/>
      <c r="H18" s="2"/>
    </row>
    <row r="19" spans="1:8" x14ac:dyDescent="0.25">
      <c r="A19" s="2"/>
      <c r="B19" s="2"/>
      <c r="C19" s="3"/>
      <c r="D19" s="3"/>
      <c r="E19" s="2"/>
      <c r="F19" s="2"/>
      <c r="G19" s="2"/>
      <c r="H19" s="2"/>
    </row>
    <row r="20" spans="1:8" x14ac:dyDescent="0.25">
      <c r="A20" s="2"/>
      <c r="B20" s="2"/>
      <c r="C20" s="3"/>
      <c r="D20" s="3"/>
      <c r="E20" s="2"/>
      <c r="F20" s="2"/>
      <c r="G20" s="2"/>
      <c r="H20" s="2"/>
    </row>
    <row r="21" spans="1:8" x14ac:dyDescent="0.25">
      <c r="A21" s="2"/>
      <c r="B21" s="2"/>
      <c r="C21" s="3"/>
      <c r="D21" s="3"/>
      <c r="E21" s="2"/>
      <c r="F21" s="2"/>
      <c r="G21" s="2"/>
      <c r="H21" s="2"/>
    </row>
    <row r="22" spans="1:8" x14ac:dyDescent="0.25">
      <c r="A22" s="2"/>
      <c r="B22" s="2"/>
      <c r="C22" s="3"/>
      <c r="D22" s="3"/>
      <c r="E22" s="2"/>
      <c r="F22" s="2"/>
      <c r="G22" s="2"/>
      <c r="H22" s="2"/>
    </row>
    <row r="23" spans="1:8" x14ac:dyDescent="0.25">
      <c r="A23" s="2"/>
      <c r="B23" s="2"/>
      <c r="C23" s="3"/>
      <c r="D23" s="3"/>
      <c r="E23" s="2"/>
      <c r="F23" s="2"/>
      <c r="G23" s="2"/>
      <c r="H23" s="2"/>
    </row>
    <row r="24" spans="1:8" x14ac:dyDescent="0.25">
      <c r="A24" s="2"/>
      <c r="B24" s="2"/>
      <c r="C24" s="3"/>
      <c r="D24" s="3"/>
      <c r="E24" s="2"/>
      <c r="F24" s="2"/>
      <c r="G24" s="2"/>
      <c r="H24" s="2"/>
    </row>
    <row r="25" spans="1:8" x14ac:dyDescent="0.25">
      <c r="A25" s="2"/>
      <c r="B25" s="2"/>
      <c r="C25" s="3"/>
      <c r="D25" s="3"/>
      <c r="E25" s="2"/>
      <c r="F25" s="2"/>
      <c r="G25" s="2"/>
      <c r="H25" s="2"/>
    </row>
    <row r="26" spans="1:8" x14ac:dyDescent="0.25">
      <c r="A26" s="2"/>
      <c r="B26" s="2"/>
      <c r="C26" s="3"/>
      <c r="D26" s="3"/>
      <c r="E26" s="2"/>
      <c r="F26" s="2"/>
      <c r="G26" s="2"/>
      <c r="H26" s="2"/>
    </row>
    <row r="27" spans="1:8" x14ac:dyDescent="0.25">
      <c r="A27" s="2"/>
      <c r="B27" s="2"/>
      <c r="C27" s="3"/>
      <c r="D27" s="3"/>
      <c r="E27" s="2"/>
      <c r="F27" s="2"/>
      <c r="G27" s="2"/>
      <c r="H27" s="2"/>
    </row>
    <row r="28" spans="1:8" x14ac:dyDescent="0.25">
      <c r="A28" s="2"/>
      <c r="B28" s="2"/>
      <c r="C28" s="3"/>
      <c r="D28" s="3"/>
      <c r="E28" s="2"/>
      <c r="F28" s="2"/>
      <c r="G28" s="2"/>
      <c r="H28" s="2"/>
    </row>
    <row r="29" spans="1:8" x14ac:dyDescent="0.25">
      <c r="A29" s="2"/>
      <c r="B29" s="2"/>
      <c r="C29" s="3"/>
      <c r="D29" s="3"/>
      <c r="E29" s="2"/>
      <c r="F29" s="2"/>
      <c r="G29" s="2"/>
      <c r="H29" s="2"/>
    </row>
  </sheetData>
  <mergeCells count="15">
    <mergeCell ref="A15:F15"/>
    <mergeCell ref="A7:H7"/>
    <mergeCell ref="A8:B8"/>
    <mergeCell ref="A9:H9"/>
    <mergeCell ref="A10:B10"/>
    <mergeCell ref="A11:H11"/>
    <mergeCell ref="A13:B13"/>
    <mergeCell ref="G15:I15"/>
    <mergeCell ref="G1:H1"/>
    <mergeCell ref="A2:H2"/>
    <mergeCell ref="A4:A5"/>
    <mergeCell ref="B4:B5"/>
    <mergeCell ref="C4:C5"/>
    <mergeCell ref="D4:D5"/>
    <mergeCell ref="E4:H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BreakPreview" topLeftCell="A2" zoomScale="88" zoomScaleNormal="100" zoomScaleSheetLayoutView="88" workbookViewId="0">
      <selection activeCell="C12" sqref="C12"/>
    </sheetView>
  </sheetViews>
  <sheetFormatPr defaultRowHeight="15" x14ac:dyDescent="0.25"/>
  <cols>
    <col min="1" max="1" width="4.85546875" customWidth="1"/>
    <col min="2" max="2" width="30.5703125" style="34" customWidth="1"/>
    <col min="3" max="3" width="17" style="1" customWidth="1"/>
    <col min="4" max="4" width="19" style="1" customWidth="1"/>
    <col min="7" max="7" width="10.140625" customWidth="1"/>
    <col min="8" max="8" width="11.140625" customWidth="1"/>
    <col min="9" max="9" width="12.42578125" customWidth="1"/>
    <col min="10" max="10" width="11.85546875" customWidth="1"/>
    <col min="12" max="13" width="15.5703125" customWidth="1"/>
  </cols>
  <sheetData>
    <row r="1" spans="1:13" ht="72.599999999999994" customHeight="1" x14ac:dyDescent="0.25">
      <c r="L1" s="57" t="s">
        <v>64</v>
      </c>
      <c r="M1" s="57"/>
    </row>
    <row r="2" spans="1:13" ht="48.6" customHeight="1" x14ac:dyDescent="0.3">
      <c r="A2" s="42" t="s">
        <v>52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4" spans="1:13" ht="78.75" customHeight="1" x14ac:dyDescent="0.25">
      <c r="A4" s="43" t="s">
        <v>2</v>
      </c>
      <c r="B4" s="45" t="s">
        <v>0</v>
      </c>
      <c r="C4" s="43" t="s">
        <v>1</v>
      </c>
      <c r="D4" s="44" t="s">
        <v>48</v>
      </c>
      <c r="E4" s="43" t="s">
        <v>27</v>
      </c>
      <c r="F4" s="43" t="s">
        <v>10</v>
      </c>
      <c r="G4" s="43" t="s">
        <v>54</v>
      </c>
      <c r="H4" s="43" t="s">
        <v>55</v>
      </c>
      <c r="I4" s="43" t="s">
        <v>53</v>
      </c>
      <c r="J4" s="43" t="s">
        <v>29</v>
      </c>
      <c r="K4" s="43" t="s">
        <v>50</v>
      </c>
      <c r="L4" s="50" t="s">
        <v>51</v>
      </c>
      <c r="M4" s="50"/>
    </row>
    <row r="5" spans="1:13" ht="71.25" customHeight="1" x14ac:dyDescent="0.25">
      <c r="A5" s="43"/>
      <c r="B5" s="45"/>
      <c r="C5" s="43"/>
      <c r="D5" s="44"/>
      <c r="E5" s="43"/>
      <c r="F5" s="43"/>
      <c r="G5" s="43"/>
      <c r="H5" s="43"/>
      <c r="I5" s="43"/>
      <c r="J5" s="43"/>
      <c r="K5" s="43"/>
      <c r="L5" s="6" t="s">
        <v>71</v>
      </c>
      <c r="M5" s="6" t="s">
        <v>23</v>
      </c>
    </row>
    <row r="6" spans="1:13" s="4" customFormat="1" x14ac:dyDescent="0.25">
      <c r="A6" s="6">
        <v>1</v>
      </c>
      <c r="B6" s="35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</row>
    <row r="7" spans="1:13" s="4" customFormat="1" ht="30.6" customHeight="1" x14ac:dyDescent="0.25">
      <c r="A7" s="59" t="s">
        <v>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13" s="4" customFormat="1" ht="14.45" customHeight="1" x14ac:dyDescent="0.25">
      <c r="A8" s="50" t="s">
        <v>62</v>
      </c>
      <c r="B8" s="50"/>
      <c r="C8" s="6" t="s">
        <v>30</v>
      </c>
      <c r="D8" s="6" t="s">
        <v>30</v>
      </c>
      <c r="E8" s="6" t="s">
        <v>30</v>
      </c>
      <c r="F8" s="6" t="s">
        <v>30</v>
      </c>
      <c r="G8" s="6" t="s">
        <v>30</v>
      </c>
      <c r="H8" s="6" t="s">
        <v>30</v>
      </c>
      <c r="I8" s="6" t="s">
        <v>30</v>
      </c>
      <c r="J8" s="6" t="s">
        <v>30</v>
      </c>
      <c r="K8" s="6" t="s">
        <v>30</v>
      </c>
      <c r="L8" s="8">
        <v>0</v>
      </c>
      <c r="M8" s="8">
        <f>L8*50%</f>
        <v>0</v>
      </c>
    </row>
    <row r="9" spans="1:13" s="4" customFormat="1" ht="28.15" customHeight="1" x14ac:dyDescent="0.3">
      <c r="A9" s="60" t="s">
        <v>6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</row>
    <row r="10" spans="1:13" s="5" customFormat="1" ht="13.9" customHeight="1" x14ac:dyDescent="0.2">
      <c r="A10" s="50" t="s">
        <v>62</v>
      </c>
      <c r="B10" s="50"/>
      <c r="C10" s="6" t="s">
        <v>30</v>
      </c>
      <c r="D10" s="6" t="s">
        <v>30</v>
      </c>
      <c r="E10" s="6" t="s">
        <v>30</v>
      </c>
      <c r="F10" s="6" t="s">
        <v>30</v>
      </c>
      <c r="G10" s="6" t="s">
        <v>30</v>
      </c>
      <c r="H10" s="6" t="s">
        <v>30</v>
      </c>
      <c r="I10" s="6" t="s">
        <v>30</v>
      </c>
      <c r="J10" s="6" t="s">
        <v>30</v>
      </c>
      <c r="K10" s="6" t="s">
        <v>30</v>
      </c>
      <c r="L10" s="8">
        <v>0</v>
      </c>
      <c r="M10" s="8">
        <f>L10*50%</f>
        <v>0</v>
      </c>
    </row>
    <row r="11" spans="1:13" ht="18.75" x14ac:dyDescent="0.25">
      <c r="A11" s="51" t="s">
        <v>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</row>
    <row r="12" spans="1:13" s="5" customFormat="1" ht="25.5" x14ac:dyDescent="0.2">
      <c r="A12" s="7">
        <v>1</v>
      </c>
      <c r="B12" s="10" t="s">
        <v>79</v>
      </c>
      <c r="C12" s="16" t="s">
        <v>78</v>
      </c>
      <c r="D12" s="16" t="s">
        <v>49</v>
      </c>
      <c r="E12" s="10">
        <v>43</v>
      </c>
      <c r="F12" s="10">
        <v>21</v>
      </c>
      <c r="G12" s="10">
        <v>10.5</v>
      </c>
      <c r="H12" s="10">
        <v>1</v>
      </c>
      <c r="I12" s="10">
        <f>(F12*H12)+G12</f>
        <v>31.5</v>
      </c>
      <c r="J12" s="10">
        <v>31.5</v>
      </c>
      <c r="K12" s="10">
        <v>3.03</v>
      </c>
      <c r="L12" s="10">
        <f>J12*K12</f>
        <v>95.444999999999993</v>
      </c>
      <c r="M12" s="10">
        <f t="shared" ref="M12" si="0">L12*50%</f>
        <v>47.722499999999997</v>
      </c>
    </row>
    <row r="13" spans="1:13" ht="14.45" customHeight="1" x14ac:dyDescent="0.25">
      <c r="A13" s="50" t="s">
        <v>62</v>
      </c>
      <c r="B13" s="50"/>
      <c r="C13" s="6" t="s">
        <v>30</v>
      </c>
      <c r="D13" s="6" t="s">
        <v>30</v>
      </c>
      <c r="E13" s="6" t="s">
        <v>30</v>
      </c>
      <c r="F13" s="6" t="s">
        <v>30</v>
      </c>
      <c r="G13" s="6" t="s">
        <v>30</v>
      </c>
      <c r="H13" s="6" t="s">
        <v>30</v>
      </c>
      <c r="I13" s="6" t="s">
        <v>30</v>
      </c>
      <c r="J13" s="6" t="s">
        <v>30</v>
      </c>
      <c r="K13" s="6" t="s">
        <v>30</v>
      </c>
      <c r="L13" s="8">
        <f>L12</f>
        <v>95.444999999999993</v>
      </c>
      <c r="M13" s="8">
        <f>L13*50%</f>
        <v>47.722499999999997</v>
      </c>
    </row>
    <row r="14" spans="1:13" x14ac:dyDescent="0.25">
      <c r="A14" s="2"/>
      <c r="B14" s="33"/>
      <c r="C14" s="3"/>
      <c r="D14" s="3"/>
      <c r="E14" s="2"/>
      <c r="F14" s="2"/>
      <c r="G14" s="2"/>
      <c r="H14" s="2"/>
      <c r="I14" s="2"/>
      <c r="J14" s="2"/>
      <c r="K14" s="2"/>
      <c r="L14" s="2"/>
      <c r="M14" s="2"/>
    </row>
    <row r="15" spans="1:13" ht="18.75" x14ac:dyDescent="0.3">
      <c r="A15" s="48" t="s">
        <v>75</v>
      </c>
      <c r="B15" s="48"/>
      <c r="C15" s="48"/>
      <c r="D15" s="48"/>
      <c r="E15" s="48"/>
      <c r="F15" s="48"/>
      <c r="G15" s="48"/>
      <c r="H15" s="48"/>
      <c r="I15" s="48"/>
      <c r="J15" s="2"/>
      <c r="K15" s="2"/>
      <c r="L15" s="48" t="s">
        <v>76</v>
      </c>
      <c r="M15" s="48"/>
    </row>
    <row r="16" spans="1:13" x14ac:dyDescent="0.25">
      <c r="A16" s="2"/>
      <c r="B16" s="33"/>
      <c r="C16" s="3"/>
      <c r="D16" s="3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2"/>
      <c r="B17" s="33"/>
      <c r="C17" s="3"/>
      <c r="D17" s="3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2"/>
      <c r="B18" s="33"/>
      <c r="C18" s="3"/>
      <c r="D18" s="3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2"/>
      <c r="B19" s="33"/>
      <c r="C19" s="3"/>
      <c r="D19" s="3"/>
      <c r="E19" s="2"/>
      <c r="F19" s="2"/>
      <c r="G19" s="2"/>
      <c r="H19" s="2"/>
      <c r="I19" s="2"/>
      <c r="J19" s="2"/>
      <c r="K19" s="2"/>
      <c r="L19" s="2"/>
      <c r="M19" s="2"/>
    </row>
    <row r="20" spans="1:13" x14ac:dyDescent="0.25">
      <c r="A20" s="2"/>
      <c r="B20" s="33"/>
      <c r="C20" s="3"/>
      <c r="D20" s="3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25">
      <c r="A21" s="2"/>
      <c r="B21" s="33"/>
      <c r="C21" s="3"/>
      <c r="D21" s="3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25">
      <c r="A22" s="2"/>
      <c r="B22" s="33"/>
      <c r="C22" s="3"/>
      <c r="D22" s="3"/>
      <c r="E22" s="2"/>
      <c r="F22" s="2"/>
      <c r="G22" s="2"/>
      <c r="H22" s="2"/>
      <c r="I22" s="2"/>
      <c r="J22" s="2"/>
      <c r="K22" s="2"/>
      <c r="L22" s="2"/>
      <c r="M22" s="2"/>
    </row>
    <row r="23" spans="1:13" x14ac:dyDescent="0.25">
      <c r="A23" s="2"/>
      <c r="B23" s="33"/>
      <c r="C23" s="3"/>
      <c r="D23" s="3"/>
      <c r="E23" s="2"/>
      <c r="F23" s="2"/>
      <c r="G23" s="2"/>
      <c r="H23" s="2"/>
      <c r="I23" s="2"/>
      <c r="J23" s="2"/>
      <c r="K23" s="2"/>
      <c r="L23" s="2"/>
      <c r="M23" s="2"/>
    </row>
    <row r="24" spans="1:13" x14ac:dyDescent="0.25">
      <c r="A24" s="2"/>
      <c r="B24" s="33"/>
      <c r="C24" s="3"/>
      <c r="D24" s="3"/>
      <c r="E24" s="2"/>
      <c r="F24" s="2"/>
      <c r="G24" s="2"/>
      <c r="H24" s="2"/>
      <c r="I24" s="2"/>
      <c r="J24" s="2"/>
      <c r="K24" s="2"/>
      <c r="L24" s="2"/>
      <c r="M24" s="2"/>
    </row>
    <row r="25" spans="1:13" x14ac:dyDescent="0.25">
      <c r="A25" s="2"/>
      <c r="B25" s="33"/>
      <c r="C25" s="3"/>
      <c r="D25" s="3"/>
      <c r="E25" s="2"/>
      <c r="F25" s="2"/>
      <c r="G25" s="2"/>
      <c r="H25" s="2"/>
      <c r="I25" s="2"/>
      <c r="J25" s="2"/>
      <c r="K25" s="2"/>
      <c r="L25" s="2"/>
      <c r="M25" s="2"/>
    </row>
    <row r="26" spans="1:13" x14ac:dyDescent="0.25">
      <c r="A26" s="2"/>
      <c r="B26" s="33"/>
      <c r="C26" s="3"/>
      <c r="D26" s="3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25">
      <c r="A27" s="2"/>
      <c r="B27" s="33"/>
      <c r="C27" s="3"/>
      <c r="D27" s="3"/>
      <c r="E27" s="2"/>
      <c r="F27" s="2"/>
      <c r="G27" s="2"/>
      <c r="H27" s="2"/>
      <c r="I27" s="2"/>
      <c r="J27" s="2"/>
      <c r="K27" s="2"/>
      <c r="L27" s="2"/>
      <c r="M27" s="2"/>
    </row>
    <row r="28" spans="1:13" x14ac:dyDescent="0.25">
      <c r="A28" s="2"/>
      <c r="B28" s="33"/>
      <c r="C28" s="3"/>
      <c r="D28" s="3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25">
      <c r="A29" s="2"/>
      <c r="B29" s="33"/>
      <c r="C29" s="3"/>
      <c r="D29" s="3"/>
      <c r="E29" s="2"/>
      <c r="F29" s="2"/>
      <c r="G29" s="2"/>
      <c r="H29" s="2"/>
      <c r="I29" s="2"/>
      <c r="J29" s="2"/>
      <c r="K29" s="2"/>
      <c r="L29" s="2"/>
      <c r="M29" s="2"/>
    </row>
  </sheetData>
  <mergeCells count="22">
    <mergeCell ref="A15:I15"/>
    <mergeCell ref="L15:M15"/>
    <mergeCell ref="I4:I5"/>
    <mergeCell ref="J4:J5"/>
    <mergeCell ref="K4:K5"/>
    <mergeCell ref="L4:M4"/>
    <mergeCell ref="A7:M7"/>
    <mergeCell ref="A8:B8"/>
    <mergeCell ref="A9:M9"/>
    <mergeCell ref="A10:B10"/>
    <mergeCell ref="A11:M11"/>
    <mergeCell ref="A13:B13"/>
    <mergeCell ref="L1:M1"/>
    <mergeCell ref="A2:M2"/>
    <mergeCell ref="A4:A5"/>
    <mergeCell ref="B4:B5"/>
    <mergeCell ref="C4:C5"/>
    <mergeCell ref="D4:D5"/>
    <mergeCell ref="E4:E5"/>
    <mergeCell ref="F4:F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Газ лютий 2024</vt:lpstr>
      <vt:lpstr>Світло лютий 2024</vt:lpstr>
      <vt:lpstr>Вода лютий 2024</vt:lpstr>
      <vt:lpstr>ТПВ січень 2024</vt:lpstr>
      <vt:lpstr>УББ лютий 2024</vt:lpstr>
      <vt:lpstr>'Вода лютий 2024'!Область_печати</vt:lpstr>
      <vt:lpstr>'Газ лютий 2024'!Область_печати</vt:lpstr>
      <vt:lpstr>'Світло лютий 2024'!Область_печати</vt:lpstr>
      <vt:lpstr>'ТПВ січень 2024'!Область_печати</vt:lpstr>
      <vt:lpstr>'УББ лютий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2024-03-21T10:58:58Z</dcterms:modified>
</cp:coreProperties>
</file>